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5B51E88-502A-47C2-8ECB-967EFF1E60C5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mity" sheetId="7" r:id="rId1"/>
    <sheet name="oferta dla młodzieży (PODST)" sheetId="6" r:id="rId2"/>
    <sheet name="oferta dla dorosłych" sheetId="5" r:id="rId3"/>
    <sheet name="oferta kursów kwalifikacyjnych" sheetId="8" r:id="rId4"/>
  </sheets>
  <definedNames>
    <definedName name="_xlnm.Print_Area" localSheetId="0">Limity!$C$1:$V$21</definedName>
    <definedName name="_xlnm.Print_Area" localSheetId="1">'oferta dla młodzieży (PODST)'!$A$1:$K$82</definedName>
    <definedName name="_xlnm.Print_Area" localSheetId="3">'oferta kursów kwalifikacyjnych'!$B$1:$I$38</definedName>
    <definedName name="_xlnm.Print_Titles" localSheetId="1">'oferta dla młodzieży (PODST)'!$6:$6</definedName>
  </definedNames>
  <calcPr calcId="191029"/>
</workbook>
</file>

<file path=xl/calcChain.xml><?xml version="1.0" encoding="utf-8"?>
<calcChain xmlns="http://schemas.openxmlformats.org/spreadsheetml/2006/main">
  <c r="J72" i="6" l="1"/>
  <c r="J76" i="6" s="1"/>
  <c r="I72" i="6"/>
  <c r="I80" i="6" s="1"/>
  <c r="J37" i="6"/>
  <c r="I37" i="6"/>
  <c r="J34" i="6"/>
  <c r="I34" i="6"/>
  <c r="I23" i="6"/>
  <c r="J23" i="6"/>
  <c r="I27" i="6"/>
  <c r="J27" i="6"/>
  <c r="J80" i="6"/>
  <c r="I38" i="6" l="1"/>
  <c r="J38" i="6"/>
  <c r="J28" i="6"/>
  <c r="I28" i="6"/>
  <c r="O21" i="7"/>
  <c r="M21" i="7"/>
  <c r="K21" i="7"/>
  <c r="I21" i="7"/>
  <c r="G21" i="7"/>
  <c r="E21" i="7"/>
  <c r="S20" i="7"/>
  <c r="Q20" i="7"/>
  <c r="P20" i="7"/>
  <c r="N20" i="7"/>
  <c r="L20" i="7"/>
  <c r="J20" i="7"/>
  <c r="S19" i="7"/>
  <c r="Q19" i="7"/>
  <c r="U19" i="7" s="1"/>
  <c r="P19" i="7"/>
  <c r="N19" i="7"/>
  <c r="L19" i="7"/>
  <c r="J19" i="7"/>
  <c r="S18" i="7"/>
  <c r="Q18" i="7"/>
  <c r="P18" i="7"/>
  <c r="N18" i="7"/>
  <c r="L18" i="7"/>
  <c r="J18" i="7"/>
  <c r="S17" i="7"/>
  <c r="Q17" i="7"/>
  <c r="U17" i="7" s="1"/>
  <c r="P17" i="7"/>
  <c r="N17" i="7"/>
  <c r="L17" i="7"/>
  <c r="J17" i="7"/>
  <c r="R17" i="7" s="1"/>
  <c r="S16" i="7"/>
  <c r="Q16" i="7"/>
  <c r="U16" i="7" s="1"/>
  <c r="P16" i="7"/>
  <c r="N16" i="7"/>
  <c r="L16" i="7"/>
  <c r="J16" i="7"/>
  <c r="S15" i="7"/>
  <c r="Q15" i="7"/>
  <c r="U15" i="7" s="1"/>
  <c r="H15" i="7"/>
  <c r="T15" i="7" s="1"/>
  <c r="F15" i="7"/>
  <c r="R15" i="7" s="1"/>
  <c r="S14" i="7"/>
  <c r="Q14" i="7"/>
  <c r="U14" i="7" s="1"/>
  <c r="H14" i="7"/>
  <c r="F14" i="7"/>
  <c r="F21" i="7" s="1"/>
  <c r="H21" i="7" l="1"/>
  <c r="R19" i="7"/>
  <c r="S21" i="7"/>
  <c r="J21" i="7"/>
  <c r="R20" i="7"/>
  <c r="Q21" i="7"/>
  <c r="U21" i="7" s="1"/>
  <c r="R18" i="7"/>
  <c r="N21" i="7"/>
  <c r="T19" i="7"/>
  <c r="V19" i="7" s="1"/>
  <c r="U18" i="7"/>
  <c r="U20" i="7"/>
  <c r="V15" i="7"/>
  <c r="P21" i="7"/>
  <c r="T16" i="7"/>
  <c r="T18" i="7"/>
  <c r="T20" i="7"/>
  <c r="T14" i="7"/>
  <c r="R16" i="7"/>
  <c r="V16" i="7" s="1"/>
  <c r="T17" i="7"/>
  <c r="V17" i="7" s="1"/>
  <c r="L21" i="7"/>
  <c r="R14" i="7"/>
  <c r="R21" i="7" l="1"/>
  <c r="V20" i="7"/>
  <c r="V18" i="7"/>
  <c r="V14" i="7"/>
  <c r="T21" i="7"/>
  <c r="V21" i="7" s="1"/>
  <c r="I81" i="6"/>
  <c r="J81" i="6"/>
</calcChain>
</file>

<file path=xl/sharedStrings.xml><?xml version="1.0" encoding="utf-8"?>
<sst xmlns="http://schemas.openxmlformats.org/spreadsheetml/2006/main" count="350" uniqueCount="235">
  <si>
    <t>Typ szkoły</t>
  </si>
  <si>
    <t>Liczba miejsc w oddziale</t>
  </si>
  <si>
    <t>Szkoła</t>
  </si>
  <si>
    <t>technikum</t>
  </si>
  <si>
    <t>Lp.</t>
  </si>
  <si>
    <t>1.</t>
  </si>
  <si>
    <t>2.</t>
  </si>
  <si>
    <t>Nazwa oddziału/zawód</t>
  </si>
  <si>
    <t>Symbol cyfrowy zawodu</t>
  </si>
  <si>
    <t>Oznaczenie i nazwy kawalifikacji w ramach zawodu (w kolejności realizacji)</t>
  </si>
  <si>
    <t>nie dotyczy</t>
  </si>
  <si>
    <t>Nazwa zespołu szkół</t>
  </si>
  <si>
    <t>Oznaczenie kwalifikacji</t>
  </si>
  <si>
    <t>Nazwa kwalifikacji</t>
  </si>
  <si>
    <t>Liczba semestrów, w których prowadzone będzie kształcenie</t>
  </si>
  <si>
    <t>Nazwa szkoły</t>
  </si>
  <si>
    <t>Nazwa oddziału / zawód *</t>
  </si>
  <si>
    <t>Liczba oddziałów</t>
  </si>
  <si>
    <t>Liczba miejsc</t>
  </si>
  <si>
    <t xml:space="preserve">branżowa szkoła 
I stopnia </t>
  </si>
  <si>
    <t xml:space="preserve">branżowa szkoła I stopnia </t>
  </si>
  <si>
    <t>technikum razem</t>
  </si>
  <si>
    <t>Planowane oznaczenie oddziału, np. T, LB itp.</t>
  </si>
  <si>
    <t>Nazwa szkoły / 
zespołu szkół</t>
  </si>
  <si>
    <t>razem:</t>
  </si>
  <si>
    <t>Symbol cyfrowy zawodu, 
w którym wyodrębniono daną kwalifikację</t>
  </si>
  <si>
    <t>Oznaczenie i nazwy kwalifikacji w ramach zawodu (w kolejności realizacji)</t>
  </si>
  <si>
    <t>Liczba godzin kursu</t>
  </si>
  <si>
    <t>Planowana data uruchomienia kursu
dd-mm-rrrr</t>
  </si>
  <si>
    <t>Nazwa zawodu(-ów)*, w którym wyodrębniono daną kwalifikację</t>
  </si>
  <si>
    <t>ABSOLWENCI SZKOŁY PODSTAWOWEJ</t>
  </si>
  <si>
    <t xml:space="preserve">Limity liczby oddziałów i uczniów do uwzględnienia w przygotowywanej ofercie edukacyjnej szkół dla młodzieży w roku szkolnym 2019/2020 </t>
  </si>
  <si>
    <t>lp.</t>
  </si>
  <si>
    <t>szkoła</t>
  </si>
  <si>
    <t xml:space="preserve">Liceum </t>
  </si>
  <si>
    <t>Technikum</t>
  </si>
  <si>
    <t>Szkoła Branżowa</t>
  </si>
  <si>
    <t>Ogólnokształcące</t>
  </si>
  <si>
    <t>(cykl 4-letni)</t>
  </si>
  <si>
    <t>(cykl 5-letni)</t>
  </si>
  <si>
    <t>I stopnia</t>
  </si>
  <si>
    <t>RAZEM</t>
  </si>
  <si>
    <t>(cykl 3-letni)</t>
  </si>
  <si>
    <t>absolwenci</t>
  </si>
  <si>
    <t>absolwenci gimnazjum</t>
  </si>
  <si>
    <t>absolwenci szkoły podstawowej</t>
  </si>
  <si>
    <t>Liczba  uczniów</t>
  </si>
  <si>
    <t>I LO</t>
  </si>
  <si>
    <t>II LO</t>
  </si>
  <si>
    <t>3.</t>
  </si>
  <si>
    <t>ZSE</t>
  </si>
  <si>
    <t>4.</t>
  </si>
  <si>
    <t>ZSHiU</t>
  </si>
  <si>
    <t>5.</t>
  </si>
  <si>
    <t>ZSOiZ</t>
  </si>
  <si>
    <t>6.</t>
  </si>
  <si>
    <t>ZSM</t>
  </si>
  <si>
    <t>7.</t>
  </si>
  <si>
    <t>ZSB</t>
  </si>
  <si>
    <t>liczba uczniów w oddziale</t>
  </si>
  <si>
    <t xml:space="preserve">Technikum Nr 1 </t>
  </si>
  <si>
    <t>TS</t>
  </si>
  <si>
    <t>Branżowa Szkoła I Stopnia Nr 1</t>
  </si>
  <si>
    <t>Montaż, uruchamianie i konserwacja urządzeń i systemów mechatronicznych</t>
  </si>
  <si>
    <t>Eksploatacja i programowanie urządzeń i systemów mechatronicznych</t>
  </si>
  <si>
    <t>Organizacja i prowadzenie procesu obsługi pojazdów samochodowych</t>
  </si>
  <si>
    <t>Użytkowanie obrabiarek skrawających</t>
  </si>
  <si>
    <t>Wykonywanie i naprawa elementów maszyn, urządzeń i narzędzi</t>
  </si>
  <si>
    <t>Organizacja i nadzorowanie procesów produkcji maszyn i urządzeń</t>
  </si>
  <si>
    <t>Tecnikum Nr 2</t>
  </si>
  <si>
    <t>Branżowa Szkoła I stopnia Nr 2</t>
  </si>
  <si>
    <t>wielozawodowa</t>
  </si>
  <si>
    <t>-</t>
  </si>
  <si>
    <t>Technikum nr 3</t>
  </si>
  <si>
    <t>TE</t>
  </si>
  <si>
    <t>technik spedytor</t>
  </si>
  <si>
    <t>technik żywienia i usług gastronomicznych</t>
  </si>
  <si>
    <t>TŻ</t>
  </si>
  <si>
    <t>Branżowa Szkoła I Stopnia Nr 3</t>
  </si>
  <si>
    <t>kucharz</t>
  </si>
  <si>
    <t>zdobnik ceramiki</t>
  </si>
  <si>
    <t>technik ekonomista</t>
  </si>
  <si>
    <t>technik hotelarstwa</t>
  </si>
  <si>
    <t>TH</t>
  </si>
  <si>
    <t>Liceum Ogólnokształcące dla Dorosłych</t>
  </si>
  <si>
    <t>Zespół Szkół Ogólnoksztłcących                                   i Zawodowych im. mjra H. Sucharskiego w Bolesławcu Centrum Kształcenia Ustawicznego</t>
  </si>
  <si>
    <t>Prowadzenie rachunkowości</t>
  </si>
  <si>
    <t xml:space="preserve">technik ekonomista, technik rachunkowości </t>
  </si>
  <si>
    <t>331403, 431103</t>
  </si>
  <si>
    <t>technik informatyk</t>
  </si>
  <si>
    <t>technik grafiki i poligrafii cyfrowej</t>
  </si>
  <si>
    <t>technik elektryk</t>
  </si>
  <si>
    <t>technik elektronik</t>
  </si>
  <si>
    <t>Technikum nr 5</t>
  </si>
  <si>
    <t xml:space="preserve">Branżowa Szkoła 
I Stopnia nr 5 </t>
  </si>
  <si>
    <t>-----------</t>
  </si>
  <si>
    <t>Technikum Nr 4</t>
  </si>
  <si>
    <t>Branżowa Szkoła I stopnia Nr 4</t>
  </si>
  <si>
    <t>technik fotografii i multimediów</t>
  </si>
  <si>
    <t>technik logistyk</t>
  </si>
  <si>
    <t>technik weterynarii</t>
  </si>
  <si>
    <t>technik mechatronik</t>
  </si>
  <si>
    <t>technik pojazdów samochodowych</t>
  </si>
  <si>
    <t>technik górnictwa podziemnego</t>
  </si>
  <si>
    <t>technik mechanik</t>
  </si>
  <si>
    <t>mechanik pojazdów samochodowych</t>
  </si>
  <si>
    <t>operator obrabiarek skrawających</t>
  </si>
  <si>
    <t>technik budownictwa</t>
  </si>
  <si>
    <t>technik leśnik</t>
  </si>
  <si>
    <t>monter zabudowy i robót  wykończeniowych w budownictwie</t>
  </si>
  <si>
    <t>technik architektury krajobrazu</t>
  </si>
  <si>
    <t>Proponowana struktura klas I</t>
  </si>
  <si>
    <t>Liceum ogólnokształcące</t>
  </si>
  <si>
    <t>liczba oddziałów</t>
  </si>
  <si>
    <t>% ogółu oddziałów</t>
  </si>
  <si>
    <t>Zespół Szkół Mechanicznych im. Ludwika Waryńskiego w Bolesławcu</t>
  </si>
  <si>
    <t>Oferta kursów kwalifikacyjnych</t>
  </si>
  <si>
    <t>Oferta edukacyjna dla dorosłych</t>
  </si>
  <si>
    <t>technik rachunkowości</t>
  </si>
  <si>
    <t>SPL.05 Organizacja transportu oraz obsługa klientów</t>
  </si>
  <si>
    <t>TRach</t>
  </si>
  <si>
    <t>BSK</t>
  </si>
  <si>
    <t>BSC</t>
  </si>
  <si>
    <t>HGT.02 Przygotowanie i wydawanie dań</t>
  </si>
  <si>
    <t>CES.05 Zdobienie wyrobów ceramicznych</t>
  </si>
  <si>
    <t>Liczba oddziałów planowana 
w  roku szkolnym 2020/2021</t>
  </si>
  <si>
    <t>LO</t>
  </si>
  <si>
    <t>EKA.05</t>
  </si>
  <si>
    <t>Prowadzenie spraw kadrowo-płacowych i gospodarki finansowej jednostek organizacyjnych</t>
  </si>
  <si>
    <t>EKA.07</t>
  </si>
  <si>
    <t>TM</t>
  </si>
  <si>
    <t>TGM</t>
  </si>
  <si>
    <t xml:space="preserve">technik reklamy </t>
  </si>
  <si>
    <t>TR</t>
  </si>
  <si>
    <t>L</t>
  </si>
  <si>
    <t>F</t>
  </si>
  <si>
    <t>W</t>
  </si>
  <si>
    <t>1c</t>
  </si>
  <si>
    <t>T</t>
  </si>
  <si>
    <t>PG</t>
  </si>
  <si>
    <t xml:space="preserve">technik programista </t>
  </si>
  <si>
    <t>E</t>
  </si>
  <si>
    <t>OGR.03. Projektowanie, urządzanie i pielęgnacja roślinnych obiektów architektury krajobrazu
OGR.04. Organizacja prac związanych z budową oraz konserwacją obiektów małej architektury krajobrazu</t>
  </si>
  <si>
    <t>LES.02. Gospodarowanie zasobami leśnymi</t>
  </si>
  <si>
    <t>technik geodeta</t>
  </si>
  <si>
    <t xml:space="preserve">Organizacja i prowadzenie eksploatacji  podziemnych  złóż </t>
  </si>
  <si>
    <t xml:space="preserve">Eksploatacja podziemna złóż </t>
  </si>
  <si>
    <t xml:space="preserve">MEC.08. Wykonywanie i naprawa elementów maszyn, urządzeń i narzędzi   MEC.09. Organizacja i nadzorowanie procesów produkcji maszyn i urządzeń
</t>
  </si>
  <si>
    <t>MOT.05. Obsługa, diagnozowanie oraz naprawa pojazdów samochodowych</t>
  </si>
  <si>
    <t>MEC.05. Użytkowanie obrabiarek skrawających</t>
  </si>
  <si>
    <t xml:space="preserve">
351406
</t>
  </si>
  <si>
    <t>załącznik nr 1</t>
  </si>
  <si>
    <r>
      <t xml:space="preserve">oddział z rozszerzoną matematyką i fizyką, </t>
    </r>
    <r>
      <rPr>
        <u/>
        <sz val="12"/>
        <color theme="1"/>
        <rFont val="Times New Roman"/>
        <family val="1"/>
        <charset val="238"/>
      </rPr>
      <t xml:space="preserve">trzeci </t>
    </r>
    <r>
      <rPr>
        <sz val="12"/>
        <color theme="1"/>
        <rFont val="Times New Roman"/>
        <family val="1"/>
        <charset val="238"/>
      </rPr>
      <t>przedmiot rozszerzony do wyboru</t>
    </r>
    <r>
      <rPr>
        <sz val="12"/>
        <color theme="1"/>
        <rFont val="Calibri"/>
        <family val="2"/>
        <charset val="238"/>
      </rPr>
      <t>*</t>
    </r>
  </si>
  <si>
    <r>
      <t xml:space="preserve">oddział z rozszerzoną matematyką i </t>
    </r>
    <r>
      <rPr>
        <u/>
        <sz val="12"/>
        <color theme="1"/>
        <rFont val="Times New Roman"/>
        <family val="1"/>
        <charset val="238"/>
      </rPr>
      <t>drugim</t>
    </r>
    <r>
      <rPr>
        <sz val="12"/>
        <color theme="1"/>
        <rFont val="Times New Roman"/>
        <family val="1"/>
        <charset val="238"/>
      </rPr>
      <t xml:space="preserve"> przedmiotem do wyboru spośród: wos, chemia, biologia, geografia, </t>
    </r>
    <r>
      <rPr>
        <u/>
        <sz val="12"/>
        <color theme="1"/>
        <rFont val="Times New Roman"/>
        <family val="1"/>
        <charset val="238"/>
      </rPr>
      <t>trzec</t>
    </r>
    <r>
      <rPr>
        <sz val="12"/>
        <color theme="1"/>
        <rFont val="Times New Roman"/>
        <family val="1"/>
        <charset val="238"/>
      </rPr>
      <t>i przedmiot rozszerzony do wyboru</t>
    </r>
  </si>
  <si>
    <r>
      <t xml:space="preserve">oddział z rozszerzoną biologią i chemią, </t>
    </r>
    <r>
      <rPr>
        <u/>
        <sz val="12"/>
        <color theme="1"/>
        <rFont val="Times New Roman"/>
        <family val="1"/>
        <charset val="238"/>
      </rPr>
      <t>trzec</t>
    </r>
    <r>
      <rPr>
        <sz val="12"/>
        <color theme="1"/>
        <rFont val="Times New Roman"/>
        <family val="1"/>
        <charset val="238"/>
      </rPr>
      <t>i przedmiot rozszerzony do wyboru</t>
    </r>
    <r>
      <rPr>
        <sz val="12"/>
        <color theme="1"/>
        <rFont val="Calibri"/>
        <family val="2"/>
        <charset val="238"/>
      </rPr>
      <t>*</t>
    </r>
  </si>
  <si>
    <t>A</t>
  </si>
  <si>
    <t>B</t>
  </si>
  <si>
    <t>C</t>
  </si>
  <si>
    <t>D</t>
  </si>
  <si>
    <t>AUD.02. Rejestracja, obróbka i publikacja obrazu.</t>
  </si>
  <si>
    <t>Liceum razem</t>
  </si>
  <si>
    <t>Technikum razem</t>
  </si>
  <si>
    <t xml:space="preserve">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</si>
  <si>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</t>
  </si>
  <si>
    <t>technik spawalnictwa</t>
  </si>
  <si>
    <t xml:space="preserve">MEC.08. Wykonywanie i naprawa elementów maszyn, urządzeń i narzędzi                                                                                         MEC.10. Organizacja i wykonywanie prac spawalniczych
</t>
  </si>
  <si>
    <t>kierowca mechanik</t>
  </si>
  <si>
    <t>TDR.01.Eksploatacja środków transportu drogowego</t>
  </si>
  <si>
    <t>Branżowa Szkoła II Stopnia w Bolesławcu</t>
  </si>
  <si>
    <t xml:space="preserve">branżowa szkoła 
II stopnia </t>
  </si>
  <si>
    <t>BIITŻ</t>
  </si>
  <si>
    <t>HGT.12 Organizacja żywienia i usług gastronomicznych</t>
  </si>
  <si>
    <t>BIITPS</t>
  </si>
  <si>
    <t>BIITM</t>
  </si>
  <si>
    <t>BIITE</t>
  </si>
  <si>
    <t>BIITB</t>
  </si>
  <si>
    <t xml:space="preserve">Branżowa szkoła II stopnia </t>
  </si>
  <si>
    <t>Branżowa szkoła I stopnia</t>
  </si>
  <si>
    <t xml:space="preserve">branżowa szkoła II stopnia </t>
  </si>
  <si>
    <t>EE.02</t>
  </si>
  <si>
    <t>EE.21</t>
  </si>
  <si>
    <t>MG.18</t>
  </si>
  <si>
    <t>MG.43</t>
  </si>
  <si>
    <t>MG.20</t>
  </si>
  <si>
    <t>MG.19</t>
  </si>
  <si>
    <t>MG.39</t>
  </si>
  <si>
    <t>MG.11</t>
  </si>
  <si>
    <t>MG.44</t>
  </si>
  <si>
    <t>20.09.2021</t>
  </si>
  <si>
    <t>Diagnozowanie i naprawa podzespołów i zespołów pojazdów samochodowych</t>
  </si>
  <si>
    <r>
      <t xml:space="preserve">Uwagi: </t>
    </r>
    <r>
      <rPr>
        <sz val="12"/>
        <color theme="1"/>
        <rFont val="Calibri"/>
        <family val="2"/>
        <charset val="238"/>
      </rPr>
      <t>*</t>
    </r>
    <r>
      <rPr>
        <sz val="11"/>
        <color theme="1"/>
        <rFont val="Times New Roman"/>
        <family val="1"/>
        <charset val="238"/>
      </rPr>
      <t xml:space="preserve"> trzeci przedmiot rozszerzony uczeń wybiera spośród: j.angielski/ j.niemiecki/informatyka</t>
    </r>
  </si>
  <si>
    <t>ELM.03. Montaż, uruchamianie i konserwacja urządzeń i systemów mechatronicznych                                                                                                   ELM.06.  Ekspoloatacja i programowanie urządzeń i systemów mechatronicznych</t>
  </si>
  <si>
    <t>MOT.05. Obsługa, diagnozowanie oraz naprawa pojazdów samochodowych  MOT.06. Organizacja i prowadzenie procesu obsługi pojazdów samochodowych</t>
  </si>
  <si>
    <t>INF.02 Administracja i eksploatacja systemów komputerowych, urządzeń peryferyjnych i lokalnych sieci komputerowych
INF.03 Tworzenie i administrowanie stronami i aplikacjami internetowymi oraz bazami danych</t>
  </si>
  <si>
    <t>PGF.04 Przygotowanie oraz wykonywanie prac graficznych i publikacji cyfrowych
PGF.05 Drukowanie cyfrowe i obróbka druków</t>
  </si>
  <si>
    <t>ELE.02 Montaż, uruchamianie i konserwacja instalacji, maszyn i urządzeń elektrycznych
ELE.05 Eksploatacja maszyn, urządzeń i instalacji elektrycznych</t>
  </si>
  <si>
    <t>INF.03 Tworzenie i administrowanie stronami i aplikacjami internetowymi oraz bazami danych
INF.04 Projektowanie, programowanie i testowanie  aplikacji</t>
  </si>
  <si>
    <t>ELM.02 Montaż oraz instalowanie układów i urządzeń elektronicznych
ELM.05 Eksploatacja urządzeń elektronicznych</t>
  </si>
  <si>
    <t>BUD.01. Wykonywanie robót zbrojarskich i betoniarskich
BUD.08. Montaż konstrukcji budowlanych 
BUD.12. Wykonywanie robót murarskich i tynkarskich
BUD.14. Organizacja i kontrola robót budowlanych oraz sporządzanie kosztorysów</t>
  </si>
  <si>
    <t>SPL.01. Obsługa magazynów
SPL.04. Organizacja transportu</t>
  </si>
  <si>
    <t>AUD.02. Rejestracja, obróbka i publikacja obrazu</t>
  </si>
  <si>
    <t>ROL.11. Prowadzenie chowu i inseminacji zwierząt                                                 ROL.12. Wykonywanie  weterynaryjnych czynności pomocniczych</t>
  </si>
  <si>
    <t xml:space="preserve">bbranżowa szkoła I stopnia </t>
  </si>
  <si>
    <t>EKA.04 Prowadzenie dokumentacji w jednostce organizacyjnej               EKA.05 Prowadzenie spraw kadrowo płacowych i gospodarki finansowej jednostek organizacyjnych</t>
  </si>
  <si>
    <t>HGT.03 Obsługa gości w obiekcie świadczącym usługi hotelarskie                  HGT.06 Realizacja usług w recepcji</t>
  </si>
  <si>
    <t>PGF.07 Wykonywanie przekazu reklamowego                                             PGF.08 Zarządzanie kampanią reklamową</t>
  </si>
  <si>
    <t>EKA.05 Prowadzenie spraw kadrowych-płacowych i gospodarki finansowej jednostek organizacyjnych                                                                                  EKA.07 Prowadzenie rachunkowości</t>
  </si>
  <si>
    <t>HGT.02 Przygotowanie i wydawanie dań                                                                 HGT.12 Organizacja żywienia i usług gastronomicznych</t>
  </si>
  <si>
    <t>MOT.06 Organizacja i prowadzenie procesu obsługi pojazdów samochodowych</t>
  </si>
  <si>
    <t>ELE.05 Eksploatacja maszyn, urządzeń i instalacji elektrycznych</t>
  </si>
  <si>
    <t>MEC.09 Organizacja i nadzorowanie procesów produkcji maszyn i urządzeń</t>
  </si>
  <si>
    <t>BUD.14 Organizacja i kontrola robót budowlanych oraz sporządzanie kosztorysów</t>
  </si>
  <si>
    <t xml:space="preserve">01.09.2021 </t>
  </si>
  <si>
    <t>01.09.2021</t>
  </si>
  <si>
    <t>Oferta edukacyjna na rok szkolny 2021/2022</t>
  </si>
  <si>
    <t>liceum ogólnokształ-cące</t>
  </si>
  <si>
    <t>I Liceum Ogólnokształcące            im. Wł. Broniewskiego                     w Bolesławcu</t>
  </si>
  <si>
    <t xml:space="preserve"> Oferta edukacyjna szkół ponadpodstawowych dla młodzieży na rok szkolny 2021/2022</t>
  </si>
  <si>
    <t>BUD.18. Wykonywanie pomiarów sytuacyjnych, wysokościowych                   i realizacyjnych oraz opracowywanie wyników tych pomiarów
BUD.19. Wykonywanie prac geodezyjnych związanych z katastrem                    i gospodarką nieruchomościami</t>
  </si>
  <si>
    <t>Zespół Szkół Budowlanych                    w Bolesławcu</t>
  </si>
  <si>
    <t>BUD.11 Wykonywanie robót montażowych, okładzinowych                                i wykończeniowych</t>
  </si>
  <si>
    <t>Zepół Szkół Elektronicznych                      im. I. Domeyki                      w Bolesławcu</t>
  </si>
  <si>
    <t>II Liceum Ogólnokształcące               im. J. Korczaka                    w Bolesławcu</t>
  </si>
  <si>
    <t>Zespół Szkół Mechanicznych                          im. L. Waryńskiego                         w Bolesławcu</t>
  </si>
  <si>
    <t>Zespół Szkół Ogólnokształcacych                                    i Zawodowych                           im. mjra H. Sucharskiego             w Bolesławcu</t>
  </si>
  <si>
    <t>załącznik nr 3</t>
  </si>
  <si>
    <t>oddział matematyczno-fizyczny/mudurowy ( matematyczno-fizyczny z rozszerzoną matematyką, fizyką i trzeci przedmiot do wyboru: j.angielski lub j.niemiecki; oddział mundurowy z rozszerzoną  geografią, informatyką i j.angielskim)</t>
  </si>
  <si>
    <t>oddział humanistyczny  z rozszerzonym j. polskim i historią, trzeci przedmiot rozszerzony do wyboru: j.angielski lub j.niemiecki</t>
  </si>
  <si>
    <t>oddział  biologiczno-chemiczny z rozszerzoną biologią, chemią i trzeci przedmiot  do wyboru: j.angielski lub j.niemiecki</t>
  </si>
  <si>
    <t>GIW.02. Eksploatacja podziemna złóż                                                                           GIW.09. Organizacja i prowadzenie eksploatacji podziemnej złóż</t>
  </si>
  <si>
    <t>Zespół Szkół Handlowych i Usługowych im. J. Kochanowskiego w Bolesławcu</t>
  </si>
  <si>
    <t>Zespół Szkół Ogólnokształcących i Zawodowych im. mjra H. Sucharskiego w Bolesławcu</t>
  </si>
  <si>
    <t>załącznik nr 2</t>
  </si>
  <si>
    <t>CYBER.MIL z klasą   -  oddział z rozszerzoną matematyką, informatyką, j.angielskim</t>
  </si>
  <si>
    <r>
      <t xml:space="preserve">oddział z rozszerzonym j. polskim i </t>
    </r>
    <r>
      <rPr>
        <u/>
        <sz val="12"/>
        <color theme="1"/>
        <rFont val="Times New Roman"/>
        <family val="1"/>
        <charset val="238"/>
      </rPr>
      <t>drugim</t>
    </r>
    <r>
      <rPr>
        <sz val="12"/>
        <color theme="1"/>
        <rFont val="Times New Roman"/>
        <family val="1"/>
        <charset val="238"/>
      </rPr>
      <t xml:space="preserve"> przedmiotem do wyboru spośród: historia, wos, biologia, geografia, </t>
    </r>
    <r>
      <rPr>
        <u/>
        <sz val="12"/>
        <color theme="1"/>
        <rFont val="Times New Roman"/>
        <family val="1"/>
        <charset val="238"/>
      </rPr>
      <t>trzeci</t>
    </r>
    <r>
      <rPr>
        <sz val="12"/>
        <color theme="1"/>
        <rFont val="Times New Roman"/>
        <family val="1"/>
        <charset val="238"/>
      </rPr>
      <t xml:space="preserve"> przedmiot rozszerzony do wyboru</t>
    </r>
    <r>
      <rPr>
        <sz val="12"/>
        <color theme="1"/>
        <rFont val="Calibri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</si>
</sst>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61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20"/>
      <color theme="1"/>
      <name val="Cambria"/>
      <family val="1"/>
      <charset val="238"/>
    </font>
    <font>
      <b/>
      <sz val="14"/>
      <color rgb="FF00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b/>
      <sz val="16"/>
      <color rgb="FF000000"/>
      <name val="Cambria"/>
      <family val="1"/>
      <charset val="238"/>
    </font>
    <font>
      <b/>
      <sz val="18"/>
      <color rgb="FF000000"/>
      <name val="Cambria"/>
      <family val="1"/>
      <charset val="238"/>
    </font>
    <font>
      <sz val="14"/>
      <color rgb="FF000000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</font>
    <font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006100"/>
      <name val="Times New Roman"/>
      <family val="1"/>
      <charset val="238"/>
    </font>
    <font>
      <b/>
      <sz val="12"/>
      <color rgb="FF9C6500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sz val="12"/>
      <color rgb="FF0061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rgb="FF3F3F3F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</borders>
  <cellStyleXfs count="36">
    <xf numFmtId="0" fontId="0" fillId="0" borderId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9" fillId="9" borderId="26" applyNumberFormat="0" applyAlignment="0" applyProtection="0"/>
    <xf numFmtId="0" fontId="40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185">
    <xf numFmtId="0" fontId="0" fillId="0" borderId="0" xfId="0"/>
    <xf numFmtId="0" fontId="15" fillId="0" borderId="0" xfId="0" applyFont="1"/>
    <xf numFmtId="0" fontId="12" fillId="0" borderId="0" xfId="3"/>
    <xf numFmtId="0" fontId="21" fillId="0" borderId="0" xfId="3" applyFont="1"/>
    <xf numFmtId="0" fontId="22" fillId="3" borderId="1" xfId="2" applyFont="1" applyBorder="1" applyAlignment="1">
      <alignment horizontal="center" vertical="center" wrapText="1"/>
    </xf>
    <xf numFmtId="0" fontId="15" fillId="0" borderId="0" xfId="3" applyFont="1"/>
    <xf numFmtId="0" fontId="23" fillId="0" borderId="0" xfId="0" applyFont="1" applyAlignment="1">
      <alignment horizontal="right" vertical="top" wrapText="1"/>
    </xf>
    <xf numFmtId="0" fontId="10" fillId="0" borderId="0" xfId="5"/>
    <xf numFmtId="0" fontId="24" fillId="0" borderId="0" xfId="5" applyFont="1"/>
    <xf numFmtId="0" fontId="25" fillId="5" borderId="12" xfId="5" applyFont="1" applyFill="1" applyBorder="1" applyAlignment="1">
      <alignment horizontal="center" vertical="center"/>
    </xf>
    <xf numFmtId="0" fontId="25" fillId="5" borderId="14" xfId="5" applyFont="1" applyFill="1" applyBorder="1" applyAlignment="1">
      <alignment horizontal="center" vertical="center"/>
    </xf>
    <xf numFmtId="0" fontId="26" fillId="6" borderId="21" xfId="5" applyFont="1" applyFill="1" applyBorder="1" applyAlignment="1">
      <alignment horizontal="center" vertical="center" wrapText="1"/>
    </xf>
    <xf numFmtId="0" fontId="26" fillId="6" borderId="24" xfId="5" applyFont="1" applyFill="1" applyBorder="1" applyAlignment="1">
      <alignment horizontal="center" vertical="center" wrapText="1"/>
    </xf>
    <xf numFmtId="0" fontId="26" fillId="7" borderId="19" xfId="5" applyFont="1" applyFill="1" applyBorder="1" applyAlignment="1">
      <alignment horizontal="center" vertical="center" wrapText="1"/>
    </xf>
    <xf numFmtId="0" fontId="26" fillId="7" borderId="21" xfId="5" applyFont="1" applyFill="1" applyBorder="1" applyAlignment="1">
      <alignment horizontal="center" vertical="center" wrapText="1"/>
    </xf>
    <xf numFmtId="0" fontId="26" fillId="6" borderId="19" xfId="5" applyFont="1" applyFill="1" applyBorder="1" applyAlignment="1">
      <alignment horizontal="center" vertical="center" wrapText="1"/>
    </xf>
    <xf numFmtId="0" fontId="26" fillId="8" borderId="19" xfId="5" applyFont="1" applyFill="1" applyBorder="1" applyAlignment="1">
      <alignment horizontal="center" vertical="center" wrapText="1"/>
    </xf>
    <xf numFmtId="0" fontId="26" fillId="8" borderId="21" xfId="5" applyFont="1" applyFill="1" applyBorder="1" applyAlignment="1">
      <alignment horizontal="center" vertical="center" wrapText="1"/>
    </xf>
    <xf numFmtId="0" fontId="28" fillId="5" borderId="19" xfId="5" applyFont="1" applyFill="1" applyBorder="1" applyAlignment="1">
      <alignment horizontal="center" vertical="center" wrapText="1"/>
    </xf>
    <xf numFmtId="0" fontId="28" fillId="5" borderId="21" xfId="5" applyFont="1" applyFill="1" applyBorder="1" applyAlignment="1">
      <alignment horizontal="center" vertical="center" wrapText="1"/>
    </xf>
    <xf numFmtId="0" fontId="29" fillId="5" borderId="25" xfId="5" applyFont="1" applyFill="1" applyBorder="1" applyAlignment="1">
      <alignment horizontal="center" vertical="center" wrapText="1"/>
    </xf>
    <xf numFmtId="0" fontId="25" fillId="5" borderId="24" xfId="5" applyFont="1" applyFill="1" applyBorder="1" applyAlignment="1">
      <alignment horizontal="center" vertical="center" wrapText="1"/>
    </xf>
    <xf numFmtId="0" fontId="25" fillId="6" borderId="21" xfId="5" applyFont="1" applyFill="1" applyBorder="1" applyAlignment="1">
      <alignment horizontal="center" vertical="center"/>
    </xf>
    <xf numFmtId="0" fontId="25" fillId="6" borderId="21" xfId="5" applyFont="1" applyFill="1" applyBorder="1" applyAlignment="1">
      <alignment horizontal="center" vertical="center" wrapText="1"/>
    </xf>
    <xf numFmtId="0" fontId="25" fillId="7" borderId="19" xfId="5" applyFont="1" applyFill="1" applyBorder="1" applyAlignment="1">
      <alignment horizontal="center" vertical="center"/>
    </xf>
    <xf numFmtId="0" fontId="25" fillId="7" borderId="21" xfId="5" applyFont="1" applyFill="1" applyBorder="1" applyAlignment="1">
      <alignment horizontal="center" vertical="center" wrapText="1"/>
    </xf>
    <xf numFmtId="0" fontId="30" fillId="6" borderId="19" xfId="5" applyFont="1" applyFill="1" applyBorder="1"/>
    <xf numFmtId="0" fontId="30" fillId="7" borderId="19" xfId="5" applyFont="1" applyFill="1" applyBorder="1"/>
    <xf numFmtId="0" fontId="25" fillId="8" borderId="19" xfId="5" applyFont="1" applyFill="1" applyBorder="1" applyAlignment="1">
      <alignment horizontal="center" vertical="center" wrapText="1"/>
    </xf>
    <xf numFmtId="0" fontId="29" fillId="5" borderId="19" xfId="5" applyFont="1" applyFill="1" applyBorder="1" applyAlignment="1">
      <alignment horizontal="center" vertical="center" wrapText="1"/>
    </xf>
    <xf numFmtId="0" fontId="25" fillId="5" borderId="21" xfId="5" applyFont="1" applyFill="1" applyBorder="1" applyAlignment="1">
      <alignment horizontal="center" vertical="center" wrapText="1"/>
    </xf>
    <xf numFmtId="0" fontId="31" fillId="6" borderId="21" xfId="5" applyFont="1" applyFill="1" applyBorder="1" applyAlignment="1">
      <alignment horizontal="center" vertical="center" wrapText="1"/>
    </xf>
    <xf numFmtId="0" fontId="31" fillId="7" borderId="21" xfId="5" applyFont="1" applyFill="1" applyBorder="1" applyAlignment="1">
      <alignment horizontal="center" vertical="center" wrapText="1"/>
    </xf>
    <xf numFmtId="0" fontId="30" fillId="6" borderId="21" xfId="5" applyFont="1" applyFill="1" applyBorder="1"/>
    <xf numFmtId="0" fontId="31" fillId="6" borderId="19" xfId="5" applyFont="1" applyFill="1" applyBorder="1" applyAlignment="1">
      <alignment horizontal="center" vertical="center"/>
    </xf>
    <xf numFmtId="0" fontId="31" fillId="7" borderId="19" xfId="5" applyFont="1" applyFill="1" applyBorder="1" applyAlignment="1">
      <alignment horizontal="center" vertical="center"/>
    </xf>
    <xf numFmtId="0" fontId="21" fillId="5" borderId="19" xfId="5" applyFont="1" applyFill="1" applyBorder="1"/>
    <xf numFmtId="0" fontId="28" fillId="5" borderId="21" xfId="5" applyFont="1" applyFill="1" applyBorder="1" applyAlignment="1">
      <alignment horizontal="center" vertical="center"/>
    </xf>
    <xf numFmtId="0" fontId="0" fillId="0" borderId="0" xfId="0"/>
    <xf numFmtId="0" fontId="16" fillId="0" borderId="1" xfId="0" applyFont="1" applyBorder="1" applyAlignment="1">
      <alignment vertical="center" wrapText="1"/>
    </xf>
    <xf numFmtId="0" fontId="0" fillId="0" borderId="0" xfId="0"/>
    <xf numFmtId="0" fontId="32" fillId="0" borderId="1" xfId="0" applyFont="1" applyBorder="1" applyAlignment="1">
      <alignment horizontal="center" vertical="center" wrapText="1"/>
    </xf>
    <xf numFmtId="0" fontId="0" fillId="0" borderId="8" xfId="0" applyBorder="1"/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0" xfId="9"/>
    <xf numFmtId="0" fontId="8" fillId="0" borderId="0" xfId="9" applyAlignment="1">
      <alignment wrapText="1"/>
    </xf>
    <xf numFmtId="0" fontId="20" fillId="0" borderId="0" xfId="9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34" fillId="3" borderId="1" xfId="2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35" fillId="2" borderId="1" xfId="1" applyFont="1" applyBorder="1" applyAlignment="1">
      <alignment horizontal="center" vertical="center" wrapText="1"/>
    </xf>
    <xf numFmtId="0" fontId="36" fillId="2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37" fillId="3" borderId="1" xfId="2" applyFont="1" applyBorder="1" applyAlignment="1">
      <alignment horizontal="center" vertical="center" wrapText="1"/>
    </xf>
    <xf numFmtId="0" fontId="41" fillId="9" borderId="26" xfId="17" applyFont="1" applyAlignment="1">
      <alignment horizontal="center" vertical="center" wrapText="1"/>
    </xf>
    <xf numFmtId="0" fontId="42" fillId="10" borderId="1" xfId="18" applyFont="1" applyBorder="1" applyAlignment="1">
      <alignment horizontal="center" vertical="center" wrapText="1"/>
    </xf>
    <xf numFmtId="0" fontId="43" fillId="0" borderId="0" xfId="0" applyFont="1"/>
    <xf numFmtId="0" fontId="13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38" fillId="0" borderId="0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17" fontId="15" fillId="0" borderId="1" xfId="0" quotePrefix="1" applyNumberFormat="1" applyFont="1" applyBorder="1" applyAlignment="1">
      <alignment horizontal="center" vertical="center" wrapText="1"/>
    </xf>
    <xf numFmtId="0" fontId="6" fillId="0" borderId="0" xfId="9" applyFont="1"/>
    <xf numFmtId="0" fontId="16" fillId="0" borderId="9" xfId="0" applyFont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44" fillId="0" borderId="0" xfId="9" applyFont="1"/>
    <xf numFmtId="0" fontId="16" fillId="0" borderId="3" xfId="0" applyFont="1" applyBorder="1" applyAlignment="1">
      <alignment horizontal="left" vertical="center" wrapText="1"/>
    </xf>
    <xf numFmtId="0" fontId="42" fillId="10" borderId="6" xfId="18" applyFont="1" applyBorder="1" applyAlignment="1">
      <alignment horizontal="right" vertical="center" wrapText="1"/>
    </xf>
    <xf numFmtId="0" fontId="42" fillId="10" borderId="7" xfId="18" applyFont="1" applyBorder="1" applyAlignment="1">
      <alignment horizontal="right" vertical="center" wrapText="1"/>
    </xf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1" fillId="9" borderId="37" xfId="17" applyFont="1" applyBorder="1" applyAlignment="1">
      <alignment horizontal="right" vertical="center" wrapText="1"/>
    </xf>
    <xf numFmtId="0" fontId="41" fillId="9" borderId="38" xfId="17" applyFont="1" applyBorder="1" applyAlignment="1">
      <alignment horizontal="right" vertical="center" wrapText="1"/>
    </xf>
    <xf numFmtId="0" fontId="41" fillId="9" borderId="39" xfId="17" applyFont="1" applyBorder="1" applyAlignment="1">
      <alignment horizontal="righ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" fillId="0" borderId="0" xfId="9" applyFont="1" applyAlignment="1">
      <alignment wrapText="1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vertical="center"/>
    </xf>
    <xf numFmtId="0" fontId="30" fillId="0" borderId="0" xfId="3" applyFont="1"/>
    <xf numFmtId="0" fontId="49" fillId="0" borderId="0" xfId="3" applyFont="1"/>
    <xf numFmtId="0" fontId="28" fillId="5" borderId="23" xfId="5" applyFont="1" applyFill="1" applyBorder="1" applyAlignment="1">
      <alignment horizontal="center" vertical="center" wrapText="1"/>
    </xf>
    <xf numFmtId="0" fontId="28" fillId="5" borderId="24" xfId="5" applyFont="1" applyFill="1" applyBorder="1" applyAlignment="1">
      <alignment horizontal="center" vertical="center" wrapText="1"/>
    </xf>
    <xf numFmtId="0" fontId="26" fillId="8" borderId="20" xfId="5" applyFont="1" applyFill="1" applyBorder="1" applyAlignment="1">
      <alignment horizontal="center" vertical="center" wrapText="1"/>
    </xf>
    <xf numFmtId="0" fontId="26" fillId="8" borderId="21" xfId="5" applyFont="1" applyFill="1" applyBorder="1" applyAlignment="1">
      <alignment horizontal="center" vertical="center" wrapText="1"/>
    </xf>
    <xf numFmtId="0" fontId="26" fillId="8" borderId="22" xfId="5" applyFont="1" applyFill="1" applyBorder="1" applyAlignment="1">
      <alignment horizontal="center" vertical="center" wrapText="1"/>
    </xf>
    <xf numFmtId="0" fontId="28" fillId="5" borderId="20" xfId="5" applyFont="1" applyFill="1" applyBorder="1" applyAlignment="1">
      <alignment horizontal="center" vertical="center" wrapText="1"/>
    </xf>
    <xf numFmtId="0" fontId="28" fillId="5" borderId="21" xfId="5" applyFont="1" applyFill="1" applyBorder="1" applyAlignment="1">
      <alignment horizontal="center" vertical="center" wrapText="1"/>
    </xf>
    <xf numFmtId="0" fontId="25" fillId="5" borderId="23" xfId="5" applyFont="1" applyFill="1" applyBorder="1" applyAlignment="1">
      <alignment horizontal="center" vertical="center"/>
    </xf>
    <xf numFmtId="0" fontId="25" fillId="5" borderId="24" xfId="5" applyFont="1" applyFill="1" applyBorder="1" applyAlignment="1">
      <alignment horizontal="center" vertical="center"/>
    </xf>
    <xf numFmtId="0" fontId="26" fillId="6" borderId="23" xfId="5" applyFont="1" applyFill="1" applyBorder="1" applyAlignment="1">
      <alignment horizontal="center" vertical="center" wrapText="1"/>
    </xf>
    <xf numFmtId="0" fontId="26" fillId="6" borderId="24" xfId="5" applyFont="1" applyFill="1" applyBorder="1" applyAlignment="1">
      <alignment horizontal="center" vertical="center" wrapText="1"/>
    </xf>
    <xf numFmtId="0" fontId="26" fillId="7" borderId="23" xfId="5" applyFont="1" applyFill="1" applyBorder="1" applyAlignment="1">
      <alignment horizontal="center" vertical="center" wrapText="1"/>
    </xf>
    <xf numFmtId="0" fontId="26" fillId="7" borderId="24" xfId="5" applyFont="1" applyFill="1" applyBorder="1" applyAlignment="1">
      <alignment horizontal="center" vertical="center" wrapText="1"/>
    </xf>
    <xf numFmtId="0" fontId="26" fillId="7" borderId="20" xfId="5" applyFont="1" applyFill="1" applyBorder="1" applyAlignment="1">
      <alignment horizontal="center" vertical="center"/>
    </xf>
    <xf numFmtId="0" fontId="26" fillId="7" borderId="21" xfId="5" applyFont="1" applyFill="1" applyBorder="1" applyAlignment="1">
      <alignment horizontal="center" vertical="center"/>
    </xf>
    <xf numFmtId="0" fontId="26" fillId="6" borderId="20" xfId="5" applyFont="1" applyFill="1" applyBorder="1" applyAlignment="1">
      <alignment horizontal="center" vertical="center"/>
    </xf>
    <xf numFmtId="0" fontId="26" fillId="6" borderId="21" xfId="5" applyFont="1" applyFill="1" applyBorder="1" applyAlignment="1">
      <alignment horizontal="center" vertical="center"/>
    </xf>
    <xf numFmtId="0" fontId="26" fillId="7" borderId="17" xfId="5" applyFont="1" applyFill="1" applyBorder="1" applyAlignment="1">
      <alignment horizontal="center" vertical="center"/>
    </xf>
    <xf numFmtId="0" fontId="26" fillId="7" borderId="0" xfId="5" applyFont="1" applyFill="1" applyBorder="1" applyAlignment="1">
      <alignment horizontal="center" vertical="center"/>
    </xf>
    <xf numFmtId="0" fontId="27" fillId="8" borderId="17" xfId="5" applyFont="1" applyFill="1" applyBorder="1" applyAlignment="1">
      <alignment horizontal="center" vertical="center" wrapText="1"/>
    </xf>
    <xf numFmtId="0" fontId="27" fillId="8" borderId="18" xfId="5" applyFont="1" applyFill="1" applyBorder="1" applyAlignment="1">
      <alignment horizontal="center" vertical="center" wrapText="1"/>
    </xf>
    <xf numFmtId="0" fontId="27" fillId="8" borderId="0" xfId="5" applyFont="1" applyFill="1" applyBorder="1" applyAlignment="1">
      <alignment horizontal="center" vertical="center" wrapText="1"/>
    </xf>
    <xf numFmtId="0" fontId="26" fillId="8" borderId="23" xfId="5" applyFont="1" applyFill="1" applyBorder="1" applyAlignment="1">
      <alignment horizontal="center" vertical="center" wrapText="1"/>
    </xf>
    <xf numFmtId="0" fontId="26" fillId="8" borderId="24" xfId="5" applyFont="1" applyFill="1" applyBorder="1" applyAlignment="1">
      <alignment horizontal="center" vertical="center" wrapText="1"/>
    </xf>
    <xf numFmtId="0" fontId="26" fillId="7" borderId="22" xfId="5" applyFont="1" applyFill="1" applyBorder="1" applyAlignment="1">
      <alignment horizontal="center" vertical="center"/>
    </xf>
    <xf numFmtId="0" fontId="26" fillId="6" borderId="17" xfId="5" applyFont="1" applyFill="1" applyBorder="1" applyAlignment="1">
      <alignment horizontal="center" vertical="center"/>
    </xf>
    <xf numFmtId="0" fontId="26" fillId="6" borderId="18" xfId="5" applyFont="1" applyFill="1" applyBorder="1" applyAlignment="1">
      <alignment horizontal="center" vertical="center"/>
    </xf>
    <xf numFmtId="0" fontId="26" fillId="7" borderId="18" xfId="5" applyFont="1" applyFill="1" applyBorder="1" applyAlignment="1">
      <alignment horizontal="center" vertical="center"/>
    </xf>
    <xf numFmtId="0" fontId="26" fillId="7" borderId="13" xfId="5" applyFont="1" applyFill="1" applyBorder="1" applyAlignment="1">
      <alignment horizontal="center" vertical="center"/>
    </xf>
    <xf numFmtId="0" fontId="26" fillId="7" borderId="14" xfId="5" applyFont="1" applyFill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25" fillId="5" borderId="12" xfId="5" applyFont="1" applyFill="1" applyBorder="1" applyAlignment="1">
      <alignment horizontal="center" vertical="center"/>
    </xf>
    <xf numFmtId="0" fontId="25" fillId="5" borderId="16" xfId="5" applyFont="1" applyFill="1" applyBorder="1" applyAlignment="1">
      <alignment horizontal="center" vertical="center"/>
    </xf>
    <xf numFmtId="0" fontId="25" fillId="5" borderId="19" xfId="5" applyFont="1" applyFill="1" applyBorder="1" applyAlignment="1">
      <alignment horizontal="center" vertical="center"/>
    </xf>
    <xf numFmtId="0" fontId="26" fillId="6" borderId="13" xfId="5" applyFont="1" applyFill="1" applyBorder="1" applyAlignment="1">
      <alignment horizontal="center" vertical="center"/>
    </xf>
    <xf numFmtId="0" fontId="26" fillId="6" borderId="14" xfId="5" applyFont="1" applyFill="1" applyBorder="1" applyAlignment="1">
      <alignment horizontal="center" vertical="center"/>
    </xf>
    <xf numFmtId="0" fontId="26" fillId="7" borderId="15" xfId="5" applyFont="1" applyFill="1" applyBorder="1" applyAlignment="1">
      <alignment horizontal="center" vertical="center"/>
    </xf>
    <xf numFmtId="0" fontId="26" fillId="8" borderId="13" xfId="5" applyFont="1" applyFill="1" applyBorder="1" applyAlignment="1">
      <alignment horizontal="center" vertical="center" wrapText="1"/>
    </xf>
    <xf numFmtId="0" fontId="26" fillId="8" borderId="14" xfId="5" applyFont="1" applyFill="1" applyBorder="1" applyAlignment="1">
      <alignment horizontal="center" vertical="center" wrapText="1"/>
    </xf>
    <xf numFmtId="0" fontId="26" fillId="8" borderId="15" xfId="5" applyFont="1" applyFill="1" applyBorder="1" applyAlignment="1">
      <alignment horizontal="center" vertical="center" wrapText="1"/>
    </xf>
    <xf numFmtId="0" fontId="26" fillId="5" borderId="13" xfId="5" applyFont="1" applyFill="1" applyBorder="1" applyAlignment="1">
      <alignment horizontal="center" vertical="center" wrapText="1"/>
    </xf>
    <xf numFmtId="0" fontId="26" fillId="5" borderId="14" xfId="5" applyFont="1" applyFill="1" applyBorder="1" applyAlignment="1">
      <alignment horizontal="center" vertical="center" wrapText="1"/>
    </xf>
    <xf numFmtId="0" fontId="28" fillId="5" borderId="17" xfId="5" applyFont="1" applyFill="1" applyBorder="1" applyAlignment="1">
      <alignment horizontal="center" vertical="center" wrapText="1"/>
    </xf>
    <xf numFmtId="0" fontId="28" fillId="5" borderId="18" xfId="5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16" fillId="3" borderId="5" xfId="2" applyFont="1" applyBorder="1" applyAlignment="1">
      <alignment horizontal="right" vertical="center" wrapText="1"/>
    </xf>
    <xf numFmtId="0" fontId="16" fillId="3" borderId="6" xfId="2" applyFont="1" applyBorder="1" applyAlignment="1">
      <alignment horizontal="right" vertical="center" wrapText="1"/>
    </xf>
    <xf numFmtId="0" fontId="16" fillId="3" borderId="7" xfId="2" applyFont="1" applyBorder="1" applyAlignment="1">
      <alignment horizontal="right" vertical="center" wrapText="1"/>
    </xf>
    <xf numFmtId="0" fontId="47" fillId="2" borderId="5" xfId="1" applyFont="1" applyBorder="1" applyAlignment="1">
      <alignment horizontal="right" vertical="center" wrapText="1"/>
    </xf>
    <xf numFmtId="0" fontId="47" fillId="2" borderId="6" xfId="1" applyFont="1" applyBorder="1" applyAlignment="1">
      <alignment horizontal="right" vertical="center" wrapText="1"/>
    </xf>
    <xf numFmtId="0" fontId="47" fillId="2" borderId="7" xfId="1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35" fillId="2" borderId="5" xfId="1" applyFont="1" applyBorder="1" applyAlignment="1">
      <alignment horizontal="right" vertical="center" wrapText="1"/>
    </xf>
    <xf numFmtId="0" fontId="35" fillId="2" borderId="6" xfId="1" applyFont="1" applyBorder="1" applyAlignment="1">
      <alignment horizontal="right" vertical="center" wrapText="1"/>
    </xf>
    <xf numFmtId="0" fontId="35" fillId="2" borderId="7" xfId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1" fillId="9" borderId="34" xfId="17" applyFont="1" applyBorder="1" applyAlignment="1">
      <alignment horizontal="right" vertical="center" wrapText="1"/>
    </xf>
    <xf numFmtId="0" fontId="41" fillId="9" borderId="35" xfId="17" applyFont="1" applyBorder="1" applyAlignment="1">
      <alignment horizontal="right" vertical="center" wrapText="1"/>
    </xf>
    <xf numFmtId="0" fontId="41" fillId="9" borderId="36" xfId="17" applyFont="1" applyBorder="1" applyAlignment="1">
      <alignment horizontal="right" vertical="center" wrapText="1"/>
    </xf>
    <xf numFmtId="0" fontId="41" fillId="9" borderId="31" xfId="17" applyFont="1" applyBorder="1" applyAlignment="1">
      <alignment horizontal="right" vertical="center" wrapText="1"/>
    </xf>
    <xf numFmtId="0" fontId="41" fillId="9" borderId="32" xfId="17" applyFont="1" applyBorder="1" applyAlignment="1">
      <alignment horizontal="right" vertical="center" wrapText="1"/>
    </xf>
    <xf numFmtId="0" fontId="41" fillId="9" borderId="33" xfId="17" applyFont="1" applyBorder="1" applyAlignment="1">
      <alignment horizontal="right" vertical="center" wrapText="1"/>
    </xf>
    <xf numFmtId="0" fontId="41" fillId="9" borderId="28" xfId="17" applyFont="1" applyBorder="1" applyAlignment="1">
      <alignment horizontal="right" vertical="center" wrapText="1"/>
    </xf>
    <xf numFmtId="0" fontId="41" fillId="9" borderId="29" xfId="17" applyFont="1" applyBorder="1" applyAlignment="1">
      <alignment horizontal="right" vertical="center" wrapText="1"/>
    </xf>
    <xf numFmtId="0" fontId="41" fillId="9" borderId="30" xfId="17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top" wrapText="1"/>
    </xf>
    <xf numFmtId="0" fontId="15" fillId="0" borderId="3" xfId="12" applyFont="1" applyBorder="1" applyAlignment="1">
      <alignment horizontal="center" vertical="center" wrapText="1"/>
    </xf>
    <xf numFmtId="0" fontId="15" fillId="0" borderId="2" xfId="12" applyFont="1" applyBorder="1" applyAlignment="1">
      <alignment horizontal="center" vertical="center" wrapText="1"/>
    </xf>
    <xf numFmtId="0" fontId="15" fillId="0" borderId="4" xfId="12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2" fillId="0" borderId="0" xfId="9" applyFont="1" applyAlignment="1">
      <alignment horizontal="left" wrapText="1"/>
    </xf>
    <xf numFmtId="0" fontId="4" fillId="0" borderId="0" xfId="9" applyFont="1" applyAlignment="1">
      <alignment horizontal="left" wrapText="1"/>
    </xf>
  </cellXfs>
  <cellStyles count="36">
    <cellStyle name="Akcent 2" xfId="18" builtinId="33"/>
    <cellStyle name="Dane wyjściowe" xfId="17" builtinId="21"/>
    <cellStyle name="Dobry" xfId="2" builtinId="26"/>
    <cellStyle name="Neutralny" xfId="1" builtinId="28"/>
    <cellStyle name="Normalny" xfId="0" builtinId="0"/>
    <cellStyle name="Normalny 2" xfId="3" xr:uid="{00000000-0005-0000-0000-000005000000}"/>
    <cellStyle name="Normalny 2 2" xfId="6" xr:uid="{00000000-0005-0000-0000-000006000000}"/>
    <cellStyle name="Normalny 2 2 2" xfId="12" xr:uid="{00000000-0005-0000-0000-000007000000}"/>
    <cellStyle name="Normalny 2 2 2 2" xfId="28" xr:uid="{00000000-0005-0000-0000-000008000000}"/>
    <cellStyle name="Normalny 2 2 3" xfId="22" xr:uid="{00000000-0005-0000-0000-000009000000}"/>
    <cellStyle name="Normalny 2 3" xfId="9" xr:uid="{00000000-0005-0000-0000-00000A000000}"/>
    <cellStyle name="Normalny 2 3 2" xfId="25" xr:uid="{00000000-0005-0000-0000-00000B000000}"/>
    <cellStyle name="Normalny 2 4" xfId="14" xr:uid="{00000000-0005-0000-0000-00000C000000}"/>
    <cellStyle name="Normalny 2 4 2" xfId="30" xr:uid="{00000000-0005-0000-0000-00000D000000}"/>
    <cellStyle name="Normalny 2 5" xfId="19" xr:uid="{00000000-0005-0000-0000-00000E000000}"/>
    <cellStyle name="Normalny 2 6" xfId="33" xr:uid="{00000000-0005-0000-0000-00000F000000}"/>
    <cellStyle name="Normalny 3" xfId="4" xr:uid="{00000000-0005-0000-0000-000010000000}"/>
    <cellStyle name="Normalny 3 2" xfId="7" xr:uid="{00000000-0005-0000-0000-000011000000}"/>
    <cellStyle name="Normalny 3 2 2" xfId="13" xr:uid="{00000000-0005-0000-0000-000012000000}"/>
    <cellStyle name="Normalny 3 2 2 2" xfId="29" xr:uid="{00000000-0005-0000-0000-000013000000}"/>
    <cellStyle name="Normalny 3 2 3" xfId="23" xr:uid="{00000000-0005-0000-0000-000014000000}"/>
    <cellStyle name="Normalny 3 3" xfId="10" xr:uid="{00000000-0005-0000-0000-000015000000}"/>
    <cellStyle name="Normalny 3 3 2" xfId="26" xr:uid="{00000000-0005-0000-0000-000016000000}"/>
    <cellStyle name="Normalny 3 4" xfId="15" xr:uid="{00000000-0005-0000-0000-000017000000}"/>
    <cellStyle name="Normalny 3 4 2" xfId="31" xr:uid="{00000000-0005-0000-0000-000018000000}"/>
    <cellStyle name="Normalny 3 5" xfId="20" xr:uid="{00000000-0005-0000-0000-000019000000}"/>
    <cellStyle name="Normalny 3 6" xfId="34" xr:uid="{00000000-0005-0000-0000-00001A000000}"/>
    <cellStyle name="Normalny 4" xfId="5" xr:uid="{00000000-0005-0000-0000-00001B000000}"/>
    <cellStyle name="Normalny 4 2" xfId="8" xr:uid="{00000000-0005-0000-0000-00001C000000}"/>
    <cellStyle name="Normalny 4 2 2" xfId="24" xr:uid="{00000000-0005-0000-0000-00001D000000}"/>
    <cellStyle name="Normalny 4 3" xfId="11" xr:uid="{00000000-0005-0000-0000-00001E000000}"/>
    <cellStyle name="Normalny 4 3 2" xfId="27" xr:uid="{00000000-0005-0000-0000-00001F000000}"/>
    <cellStyle name="Normalny 4 4" xfId="16" xr:uid="{00000000-0005-0000-0000-000020000000}"/>
    <cellStyle name="Normalny 4 4 2" xfId="32" xr:uid="{00000000-0005-0000-0000-000021000000}"/>
    <cellStyle name="Normalny 4 5" xfId="21" xr:uid="{00000000-0005-0000-0000-000022000000}"/>
    <cellStyle name="Normalny 4 6" xfId="35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3"/>
  <sheetViews>
    <sheetView zoomScale="70" zoomScaleNormal="70" workbookViewId="0">
      <selection activeCell="R21" sqref="R21"/>
    </sheetView>
  </sheetViews>
  <sheetFormatPr defaultColWidth="9" defaultRowHeight="15"/>
  <cols>
    <col min="1" max="1" width="9" style="7"/>
    <col min="2" max="2" width="12.875" style="7" customWidth="1"/>
    <col min="3" max="3" width="9" style="7"/>
    <col min="4" max="4" width="12.875" style="7" customWidth="1"/>
    <col min="5" max="20" width="12.375" style="7" customWidth="1"/>
    <col min="21" max="21" width="16.5" style="7" customWidth="1"/>
    <col min="22" max="22" width="17.25" style="7" customWidth="1"/>
    <col min="23" max="16384" width="9" style="7"/>
  </cols>
  <sheetData>
    <row r="1" spans="3:22">
      <c r="T1" s="126"/>
      <c r="U1" s="126"/>
    </row>
    <row r="2" spans="3:22">
      <c r="T2" s="126"/>
      <c r="U2" s="126"/>
    </row>
    <row r="3" spans="3:22" ht="30.75" customHeight="1">
      <c r="T3" s="126"/>
      <c r="U3" s="126"/>
    </row>
    <row r="6" spans="3:22" ht="52.5" customHeight="1"/>
    <row r="7" spans="3:22" ht="25.5">
      <c r="C7" s="8" t="s">
        <v>31</v>
      </c>
    </row>
    <row r="8" spans="3:22" ht="15.75" thickBot="1"/>
    <row r="9" spans="3:22" ht="15.75">
      <c r="C9" s="127" t="s">
        <v>32</v>
      </c>
      <c r="D9" s="127" t="s">
        <v>33</v>
      </c>
      <c r="E9" s="130" t="s">
        <v>34</v>
      </c>
      <c r="F9" s="131"/>
      <c r="G9" s="124" t="s">
        <v>34</v>
      </c>
      <c r="H9" s="125"/>
      <c r="I9" s="130" t="s">
        <v>35</v>
      </c>
      <c r="J9" s="131"/>
      <c r="K9" s="124" t="s">
        <v>35</v>
      </c>
      <c r="L9" s="125"/>
      <c r="M9" s="130" t="s">
        <v>36</v>
      </c>
      <c r="N9" s="131"/>
      <c r="O9" s="124" t="s">
        <v>36</v>
      </c>
      <c r="P9" s="132"/>
      <c r="Q9" s="133"/>
      <c r="R9" s="134"/>
      <c r="S9" s="135"/>
      <c r="T9" s="135"/>
      <c r="U9" s="136"/>
      <c r="V9" s="137"/>
    </row>
    <row r="10" spans="3:22" ht="22.5">
      <c r="C10" s="128"/>
      <c r="D10" s="128"/>
      <c r="E10" s="121" t="s">
        <v>37</v>
      </c>
      <c r="F10" s="122"/>
      <c r="G10" s="113" t="s">
        <v>37</v>
      </c>
      <c r="H10" s="123"/>
      <c r="I10" s="121" t="s">
        <v>38</v>
      </c>
      <c r="J10" s="122"/>
      <c r="K10" s="113" t="s">
        <v>39</v>
      </c>
      <c r="L10" s="123"/>
      <c r="M10" s="121" t="s">
        <v>40</v>
      </c>
      <c r="N10" s="122"/>
      <c r="O10" s="113" t="s">
        <v>40</v>
      </c>
      <c r="P10" s="114"/>
      <c r="Q10" s="115" t="s">
        <v>41</v>
      </c>
      <c r="R10" s="116"/>
      <c r="S10" s="117" t="s">
        <v>41</v>
      </c>
      <c r="T10" s="117"/>
      <c r="U10" s="138" t="s">
        <v>41</v>
      </c>
      <c r="V10" s="139"/>
    </row>
    <row r="11" spans="3:22" ht="23.25" thickBot="1">
      <c r="C11" s="129"/>
      <c r="D11" s="129"/>
      <c r="E11" s="111" t="s">
        <v>42</v>
      </c>
      <c r="F11" s="112"/>
      <c r="G11" s="109" t="s">
        <v>38</v>
      </c>
      <c r="H11" s="110"/>
      <c r="I11" s="111"/>
      <c r="J11" s="112"/>
      <c r="K11" s="109"/>
      <c r="L11" s="110"/>
      <c r="M11" s="111" t="s">
        <v>42</v>
      </c>
      <c r="N11" s="112"/>
      <c r="O11" s="109" t="s">
        <v>42</v>
      </c>
      <c r="P11" s="120"/>
      <c r="Q11" s="98"/>
      <c r="R11" s="99"/>
      <c r="S11" s="100"/>
      <c r="T11" s="100"/>
      <c r="U11" s="101"/>
      <c r="V11" s="102"/>
    </row>
    <row r="12" spans="3:22" ht="28.5" customHeight="1" thickBot="1">
      <c r="C12" s="103" t="s">
        <v>43</v>
      </c>
      <c r="D12" s="104"/>
      <c r="E12" s="105" t="s">
        <v>44</v>
      </c>
      <c r="F12" s="106"/>
      <c r="G12" s="107" t="s">
        <v>45</v>
      </c>
      <c r="H12" s="108"/>
      <c r="I12" s="105" t="s">
        <v>44</v>
      </c>
      <c r="J12" s="106"/>
      <c r="K12" s="107" t="s">
        <v>45</v>
      </c>
      <c r="L12" s="108"/>
      <c r="M12" s="105" t="s">
        <v>44</v>
      </c>
      <c r="N12" s="106"/>
      <c r="O12" s="107" t="s">
        <v>45</v>
      </c>
      <c r="P12" s="108"/>
      <c r="Q12" s="118" t="s">
        <v>44</v>
      </c>
      <c r="R12" s="119"/>
      <c r="S12" s="118" t="s">
        <v>45</v>
      </c>
      <c r="T12" s="119"/>
      <c r="U12" s="96"/>
      <c r="V12" s="97"/>
    </row>
    <row r="13" spans="3:22" ht="45.75" thickBot="1">
      <c r="C13" s="9"/>
      <c r="D13" s="10"/>
      <c r="E13" s="11" t="s">
        <v>17</v>
      </c>
      <c r="F13" s="12" t="s">
        <v>46</v>
      </c>
      <c r="G13" s="13" t="s">
        <v>17</v>
      </c>
      <c r="H13" s="14" t="s">
        <v>46</v>
      </c>
      <c r="I13" s="15" t="s">
        <v>17</v>
      </c>
      <c r="J13" s="11" t="s">
        <v>46</v>
      </c>
      <c r="K13" s="13" t="s">
        <v>17</v>
      </c>
      <c r="L13" s="14" t="s">
        <v>46</v>
      </c>
      <c r="M13" s="15" t="s">
        <v>17</v>
      </c>
      <c r="N13" s="11" t="s">
        <v>46</v>
      </c>
      <c r="O13" s="13" t="s">
        <v>17</v>
      </c>
      <c r="P13" s="14" t="s">
        <v>46</v>
      </c>
      <c r="Q13" s="16" t="s">
        <v>17</v>
      </c>
      <c r="R13" s="17" t="s">
        <v>46</v>
      </c>
      <c r="S13" s="16" t="s">
        <v>17</v>
      </c>
      <c r="T13" s="17" t="s">
        <v>46</v>
      </c>
      <c r="U13" s="18" t="s">
        <v>17</v>
      </c>
      <c r="V13" s="19" t="s">
        <v>46</v>
      </c>
    </row>
    <row r="14" spans="3:22" ht="23.25" thickBot="1">
      <c r="C14" s="20" t="s">
        <v>5</v>
      </c>
      <c r="D14" s="21" t="s">
        <v>47</v>
      </c>
      <c r="E14" s="22">
        <v>4</v>
      </c>
      <c r="F14" s="23">
        <f>E14*$C$33</f>
        <v>128</v>
      </c>
      <c r="G14" s="24">
        <v>5</v>
      </c>
      <c r="H14" s="25">
        <f>G14*$C$33</f>
        <v>160</v>
      </c>
      <c r="I14" s="26"/>
      <c r="J14" s="23"/>
      <c r="K14" s="27"/>
      <c r="L14" s="25"/>
      <c r="M14" s="26"/>
      <c r="N14" s="23"/>
      <c r="O14" s="27"/>
      <c r="P14" s="25"/>
      <c r="Q14" s="28">
        <f>E14+I14+M14</f>
        <v>4</v>
      </c>
      <c r="R14" s="28">
        <f>F14+J14+N14</f>
        <v>128</v>
      </c>
      <c r="S14" s="28">
        <f t="shared" ref="S14:T21" si="0">G14+K14+O14</f>
        <v>5</v>
      </c>
      <c r="T14" s="28">
        <f t="shared" si="0"/>
        <v>160</v>
      </c>
      <c r="U14" s="18">
        <f>Q14+S14</f>
        <v>9</v>
      </c>
      <c r="V14" s="18">
        <f>R14+T14</f>
        <v>288</v>
      </c>
    </row>
    <row r="15" spans="3:22" ht="23.25" thickBot="1">
      <c r="C15" s="29" t="s">
        <v>6</v>
      </c>
      <c r="D15" s="30" t="s">
        <v>48</v>
      </c>
      <c r="E15" s="22">
        <v>3</v>
      </c>
      <c r="F15" s="23">
        <f>E15*$C$33</f>
        <v>96</v>
      </c>
      <c r="G15" s="24">
        <v>4</v>
      </c>
      <c r="H15" s="25">
        <f>G15*$C$33</f>
        <v>128</v>
      </c>
      <c r="I15" s="26"/>
      <c r="J15" s="23"/>
      <c r="K15" s="27"/>
      <c r="L15" s="25"/>
      <c r="M15" s="26"/>
      <c r="N15" s="31"/>
      <c r="O15" s="27"/>
      <c r="P15" s="32"/>
      <c r="Q15" s="28">
        <f t="shared" ref="Q15:R21" si="1">E15+I15+M15</f>
        <v>3</v>
      </c>
      <c r="R15" s="28">
        <f t="shared" si="1"/>
        <v>96</v>
      </c>
      <c r="S15" s="28">
        <f t="shared" si="0"/>
        <v>4</v>
      </c>
      <c r="T15" s="28">
        <f t="shared" si="0"/>
        <v>128</v>
      </c>
      <c r="U15" s="18">
        <f t="shared" ref="U15:V21" si="2">Q15+S15</f>
        <v>7</v>
      </c>
      <c r="V15" s="18">
        <f t="shared" si="2"/>
        <v>224</v>
      </c>
    </row>
    <row r="16" spans="3:22" ht="23.25" thickBot="1">
      <c r="C16" s="29" t="s">
        <v>49</v>
      </c>
      <c r="D16" s="30" t="s">
        <v>50</v>
      </c>
      <c r="E16" s="33"/>
      <c r="F16" s="23"/>
      <c r="G16" s="27"/>
      <c r="H16" s="25"/>
      <c r="I16" s="34">
        <v>3</v>
      </c>
      <c r="J16" s="31">
        <f>I16*$C$33</f>
        <v>96</v>
      </c>
      <c r="K16" s="35">
        <v>3</v>
      </c>
      <c r="L16" s="32">
        <f>K16*$C$33</f>
        <v>96</v>
      </c>
      <c r="M16" s="34">
        <v>0</v>
      </c>
      <c r="N16" s="31">
        <f>M16*$C$33</f>
        <v>0</v>
      </c>
      <c r="O16" s="35">
        <v>0</v>
      </c>
      <c r="P16" s="32">
        <f>O16*$C$33</f>
        <v>0</v>
      </c>
      <c r="Q16" s="28">
        <f t="shared" si="1"/>
        <v>3</v>
      </c>
      <c r="R16" s="28">
        <f t="shared" si="1"/>
        <v>96</v>
      </c>
      <c r="S16" s="28">
        <f t="shared" si="0"/>
        <v>3</v>
      </c>
      <c r="T16" s="28">
        <f t="shared" si="0"/>
        <v>96</v>
      </c>
      <c r="U16" s="18">
        <f t="shared" si="2"/>
        <v>6</v>
      </c>
      <c r="V16" s="18">
        <f t="shared" si="2"/>
        <v>192</v>
      </c>
    </row>
    <row r="17" spans="3:22" ht="23.25" thickBot="1">
      <c r="C17" s="29" t="s">
        <v>51</v>
      </c>
      <c r="D17" s="30" t="s">
        <v>52</v>
      </c>
      <c r="E17" s="33"/>
      <c r="F17" s="23"/>
      <c r="G17" s="27"/>
      <c r="H17" s="25"/>
      <c r="I17" s="34">
        <v>2</v>
      </c>
      <c r="J17" s="31">
        <f t="shared" ref="J17:J20" si="3">I17*$C$33</f>
        <v>64</v>
      </c>
      <c r="K17" s="35">
        <v>3</v>
      </c>
      <c r="L17" s="32">
        <f t="shared" ref="L17:L20" si="4">K17*$C$33</f>
        <v>96</v>
      </c>
      <c r="M17" s="34">
        <v>1</v>
      </c>
      <c r="N17" s="31">
        <f t="shared" ref="N17:N20" si="5">M17*$C$33</f>
        <v>32</v>
      </c>
      <c r="O17" s="35">
        <v>1</v>
      </c>
      <c r="P17" s="32">
        <f t="shared" ref="P17:P20" si="6">O17*$C$33</f>
        <v>32</v>
      </c>
      <c r="Q17" s="28">
        <f t="shared" si="1"/>
        <v>3</v>
      </c>
      <c r="R17" s="28">
        <f t="shared" si="1"/>
        <v>96</v>
      </c>
      <c r="S17" s="28">
        <f t="shared" si="0"/>
        <v>4</v>
      </c>
      <c r="T17" s="28">
        <f t="shared" si="0"/>
        <v>128</v>
      </c>
      <c r="U17" s="18">
        <f t="shared" si="2"/>
        <v>7</v>
      </c>
      <c r="V17" s="18">
        <f t="shared" si="2"/>
        <v>224</v>
      </c>
    </row>
    <row r="18" spans="3:22" ht="23.25" thickBot="1">
      <c r="C18" s="29" t="s">
        <v>53</v>
      </c>
      <c r="D18" s="30" t="s">
        <v>54</v>
      </c>
      <c r="E18" s="33"/>
      <c r="F18" s="23"/>
      <c r="G18" s="27"/>
      <c r="H18" s="25"/>
      <c r="I18" s="34">
        <v>3</v>
      </c>
      <c r="J18" s="31">
        <f t="shared" si="3"/>
        <v>96</v>
      </c>
      <c r="K18" s="35">
        <v>3</v>
      </c>
      <c r="L18" s="32">
        <f t="shared" si="4"/>
        <v>96</v>
      </c>
      <c r="M18" s="34">
        <v>1</v>
      </c>
      <c r="N18" s="31">
        <f t="shared" si="5"/>
        <v>32</v>
      </c>
      <c r="O18" s="35">
        <v>1</v>
      </c>
      <c r="P18" s="32">
        <f t="shared" si="6"/>
        <v>32</v>
      </c>
      <c r="Q18" s="28">
        <f t="shared" si="1"/>
        <v>4</v>
      </c>
      <c r="R18" s="28">
        <f t="shared" si="1"/>
        <v>128</v>
      </c>
      <c r="S18" s="28">
        <f t="shared" si="0"/>
        <v>4</v>
      </c>
      <c r="T18" s="28">
        <f t="shared" si="0"/>
        <v>128</v>
      </c>
      <c r="U18" s="18">
        <f t="shared" si="2"/>
        <v>8</v>
      </c>
      <c r="V18" s="18">
        <f t="shared" si="2"/>
        <v>256</v>
      </c>
    </row>
    <row r="19" spans="3:22" ht="23.25" thickBot="1">
      <c r="C19" s="29" t="s">
        <v>55</v>
      </c>
      <c r="D19" s="30" t="s">
        <v>56</v>
      </c>
      <c r="E19" s="33"/>
      <c r="F19" s="23"/>
      <c r="G19" s="27"/>
      <c r="H19" s="25"/>
      <c r="I19" s="34">
        <v>2</v>
      </c>
      <c r="J19" s="31">
        <f t="shared" si="3"/>
        <v>64</v>
      </c>
      <c r="K19" s="35">
        <v>3</v>
      </c>
      <c r="L19" s="32">
        <f t="shared" si="4"/>
        <v>96</v>
      </c>
      <c r="M19" s="34">
        <v>1</v>
      </c>
      <c r="N19" s="31">
        <f t="shared" si="5"/>
        <v>32</v>
      </c>
      <c r="O19" s="35">
        <v>1</v>
      </c>
      <c r="P19" s="32">
        <f t="shared" si="6"/>
        <v>32</v>
      </c>
      <c r="Q19" s="28">
        <f t="shared" si="1"/>
        <v>3</v>
      </c>
      <c r="R19" s="28">
        <f t="shared" si="1"/>
        <v>96</v>
      </c>
      <c r="S19" s="28">
        <f t="shared" si="0"/>
        <v>4</v>
      </c>
      <c r="T19" s="28">
        <f t="shared" si="0"/>
        <v>128</v>
      </c>
      <c r="U19" s="18">
        <f t="shared" si="2"/>
        <v>7</v>
      </c>
      <c r="V19" s="18">
        <f t="shared" si="2"/>
        <v>224</v>
      </c>
    </row>
    <row r="20" spans="3:22" ht="23.25" thickBot="1">
      <c r="C20" s="29" t="s">
        <v>57</v>
      </c>
      <c r="D20" s="30" t="s">
        <v>58</v>
      </c>
      <c r="E20" s="33"/>
      <c r="F20" s="23"/>
      <c r="G20" s="27"/>
      <c r="H20" s="25"/>
      <c r="I20" s="34">
        <v>3</v>
      </c>
      <c r="J20" s="31">
        <f t="shared" si="3"/>
        <v>96</v>
      </c>
      <c r="K20" s="35">
        <v>2</v>
      </c>
      <c r="L20" s="32">
        <f t="shared" si="4"/>
        <v>64</v>
      </c>
      <c r="M20" s="34">
        <v>1</v>
      </c>
      <c r="N20" s="31">
        <f t="shared" si="5"/>
        <v>32</v>
      </c>
      <c r="O20" s="35">
        <v>1</v>
      </c>
      <c r="P20" s="32">
        <f t="shared" si="6"/>
        <v>32</v>
      </c>
      <c r="Q20" s="28">
        <f t="shared" si="1"/>
        <v>4</v>
      </c>
      <c r="R20" s="28">
        <f t="shared" si="1"/>
        <v>128</v>
      </c>
      <c r="S20" s="28">
        <f t="shared" si="0"/>
        <v>3</v>
      </c>
      <c r="T20" s="28">
        <f t="shared" si="0"/>
        <v>96</v>
      </c>
      <c r="U20" s="18">
        <f t="shared" si="2"/>
        <v>7</v>
      </c>
      <c r="V20" s="18">
        <f t="shared" si="2"/>
        <v>224</v>
      </c>
    </row>
    <row r="21" spans="3:22" ht="23.25" thickBot="1">
      <c r="C21" s="36"/>
      <c r="D21" s="37" t="s">
        <v>41</v>
      </c>
      <c r="E21" s="37">
        <f>SUM(E14:E20)</f>
        <v>7</v>
      </c>
      <c r="F21" s="37">
        <f t="shared" ref="F21:P21" si="7">SUM(F14:F20)</f>
        <v>224</v>
      </c>
      <c r="G21" s="37">
        <f t="shared" si="7"/>
        <v>9</v>
      </c>
      <c r="H21" s="37">
        <f t="shared" si="7"/>
        <v>288</v>
      </c>
      <c r="I21" s="37">
        <f t="shared" si="7"/>
        <v>13</v>
      </c>
      <c r="J21" s="37">
        <f t="shared" si="7"/>
        <v>416</v>
      </c>
      <c r="K21" s="37">
        <f t="shared" si="7"/>
        <v>14</v>
      </c>
      <c r="L21" s="37">
        <f t="shared" si="7"/>
        <v>448</v>
      </c>
      <c r="M21" s="37">
        <f t="shared" si="7"/>
        <v>4</v>
      </c>
      <c r="N21" s="37">
        <f t="shared" si="7"/>
        <v>128</v>
      </c>
      <c r="O21" s="37">
        <f t="shared" si="7"/>
        <v>4</v>
      </c>
      <c r="P21" s="37">
        <f t="shared" si="7"/>
        <v>128</v>
      </c>
      <c r="Q21" s="37">
        <f t="shared" si="1"/>
        <v>24</v>
      </c>
      <c r="R21" s="37">
        <f t="shared" si="1"/>
        <v>768</v>
      </c>
      <c r="S21" s="37">
        <f t="shared" si="0"/>
        <v>27</v>
      </c>
      <c r="T21" s="37">
        <f t="shared" si="0"/>
        <v>864</v>
      </c>
      <c r="U21" s="37">
        <f t="shared" si="2"/>
        <v>51</v>
      </c>
      <c r="V21" s="37">
        <f t="shared" si="2"/>
        <v>1632</v>
      </c>
    </row>
    <row r="33" spans="1:3">
      <c r="A33" s="7" t="s">
        <v>59</v>
      </c>
      <c r="C33" s="7">
        <v>32</v>
      </c>
    </row>
  </sheetData>
  <mergeCells count="40">
    <mergeCell ref="K9:L9"/>
    <mergeCell ref="T1:U3"/>
    <mergeCell ref="C9:C11"/>
    <mergeCell ref="D9:D11"/>
    <mergeCell ref="E9:F9"/>
    <mergeCell ref="G9:H9"/>
    <mergeCell ref="I9:J9"/>
    <mergeCell ref="M9:N9"/>
    <mergeCell ref="O9:P9"/>
    <mergeCell ref="Q9:R9"/>
    <mergeCell ref="S9:T9"/>
    <mergeCell ref="U9:V9"/>
    <mergeCell ref="U10:V10"/>
    <mergeCell ref="E11:F11"/>
    <mergeCell ref="G11:H11"/>
    <mergeCell ref="I11:J11"/>
    <mergeCell ref="E10:F10"/>
    <mergeCell ref="G10:H10"/>
    <mergeCell ref="I10:J10"/>
    <mergeCell ref="K10:L10"/>
    <mergeCell ref="M10:N10"/>
    <mergeCell ref="O10:P10"/>
    <mergeCell ref="Q10:R10"/>
    <mergeCell ref="S10:T10"/>
    <mergeCell ref="Q12:R12"/>
    <mergeCell ref="S12:T12"/>
    <mergeCell ref="O11:P11"/>
    <mergeCell ref="U12:V12"/>
    <mergeCell ref="Q11:R11"/>
    <mergeCell ref="S11:T11"/>
    <mergeCell ref="U11:V11"/>
    <mergeCell ref="C12:D12"/>
    <mergeCell ref="E12:F12"/>
    <mergeCell ref="G12:H12"/>
    <mergeCell ref="I12:J12"/>
    <mergeCell ref="K12:L12"/>
    <mergeCell ref="M12:N12"/>
    <mergeCell ref="O12:P12"/>
    <mergeCell ref="K11:L11"/>
    <mergeCell ref="M11:N1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1"/>
  <sheetViews>
    <sheetView tabSelected="1" view="pageBreakPreview" topLeftCell="C4" zoomScaleSheetLayoutView="100" workbookViewId="0">
      <selection activeCell="E10" sqref="E10"/>
    </sheetView>
  </sheetViews>
  <sheetFormatPr defaultRowHeight="14.25"/>
  <cols>
    <col min="1" max="1" width="4" customWidth="1"/>
    <col min="2" max="2" width="22.75" customWidth="1"/>
    <col min="3" max="3" width="14.5" customWidth="1"/>
    <col min="4" max="4" width="11.625" customWidth="1"/>
    <col min="5" max="5" width="59.25" customWidth="1"/>
    <col min="6" max="6" width="16.875" customWidth="1"/>
    <col min="7" max="7" width="10.875" customWidth="1"/>
    <col min="8" max="8" width="61" customWidth="1"/>
    <col min="9" max="9" width="19" customWidth="1"/>
    <col min="10" max="10" width="18.5" customWidth="1"/>
  </cols>
  <sheetData>
    <row r="1" spans="1:11" ht="9.75" customHeight="1">
      <c r="A1" s="1"/>
      <c r="B1" s="1"/>
      <c r="C1" s="1"/>
      <c r="D1" s="1"/>
      <c r="E1" s="1"/>
      <c r="F1" s="1"/>
      <c r="G1" s="1"/>
      <c r="H1" s="1"/>
      <c r="I1" s="1"/>
      <c r="J1" s="126" t="s">
        <v>151</v>
      </c>
    </row>
    <row r="2" spans="1:11" ht="15" hidden="1" customHeight="1">
      <c r="A2" s="1"/>
      <c r="B2" s="1"/>
      <c r="C2" s="1"/>
      <c r="D2" s="1"/>
      <c r="E2" s="1"/>
      <c r="F2" s="1"/>
      <c r="G2" s="1"/>
      <c r="H2" s="1"/>
      <c r="I2" s="1"/>
      <c r="J2" s="126"/>
    </row>
    <row r="3" spans="1:11" ht="31.5" customHeight="1">
      <c r="A3" s="171" t="s">
        <v>217</v>
      </c>
      <c r="B3" s="171"/>
      <c r="C3" s="171"/>
      <c r="D3" s="171"/>
      <c r="E3" s="171"/>
      <c r="F3" s="171"/>
      <c r="G3" s="171"/>
      <c r="H3" s="171"/>
      <c r="I3" s="171"/>
      <c r="J3" s="126"/>
    </row>
    <row r="4" spans="1:11" ht="39" customHeight="1">
      <c r="A4" s="172" t="s">
        <v>30</v>
      </c>
      <c r="B4" s="172"/>
      <c r="C4" s="172"/>
      <c r="D4" s="172"/>
      <c r="E4" s="172"/>
      <c r="F4" s="172"/>
      <c r="G4" s="172"/>
      <c r="H4" s="172"/>
      <c r="I4" s="172"/>
      <c r="J4" s="6"/>
    </row>
    <row r="5" spans="1:11" ht="5.2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71.25" customHeight="1">
      <c r="A6" s="50" t="s">
        <v>4</v>
      </c>
      <c r="B6" s="50" t="s">
        <v>23</v>
      </c>
      <c r="C6" s="50" t="s">
        <v>2</v>
      </c>
      <c r="D6" s="50" t="s">
        <v>0</v>
      </c>
      <c r="E6" s="50" t="s">
        <v>7</v>
      </c>
      <c r="F6" s="50" t="s">
        <v>22</v>
      </c>
      <c r="G6" s="50" t="s">
        <v>8</v>
      </c>
      <c r="H6" s="50" t="s">
        <v>9</v>
      </c>
      <c r="I6" s="50" t="s">
        <v>125</v>
      </c>
      <c r="J6" s="50" t="s">
        <v>1</v>
      </c>
    </row>
    <row r="7" spans="1:11" ht="48" customHeight="1">
      <c r="A7" s="144" t="s">
        <v>5</v>
      </c>
      <c r="B7" s="147" t="s">
        <v>216</v>
      </c>
      <c r="C7" s="144"/>
      <c r="D7" s="144" t="s">
        <v>215</v>
      </c>
      <c r="E7" s="77" t="s">
        <v>152</v>
      </c>
      <c r="F7" s="77" t="s">
        <v>155</v>
      </c>
      <c r="G7" s="144" t="s">
        <v>10</v>
      </c>
      <c r="H7" s="144" t="s">
        <v>10</v>
      </c>
      <c r="I7" s="51">
        <v>1</v>
      </c>
      <c r="J7" s="51">
        <v>32</v>
      </c>
    </row>
    <row r="8" spans="1:11" ht="45.75" customHeight="1">
      <c r="A8" s="145"/>
      <c r="B8" s="148"/>
      <c r="C8" s="145"/>
      <c r="D8" s="145"/>
      <c r="E8" s="77" t="s">
        <v>234</v>
      </c>
      <c r="F8" s="77" t="s">
        <v>156</v>
      </c>
      <c r="G8" s="145"/>
      <c r="H8" s="145"/>
      <c r="I8" s="51">
        <v>1</v>
      </c>
      <c r="J8" s="51">
        <v>32</v>
      </c>
    </row>
    <row r="9" spans="1:11" ht="35.25" customHeight="1">
      <c r="A9" s="145"/>
      <c r="B9" s="148"/>
      <c r="C9" s="145"/>
      <c r="D9" s="145"/>
      <c r="E9" s="77" t="s">
        <v>154</v>
      </c>
      <c r="F9" s="77" t="s">
        <v>157</v>
      </c>
      <c r="G9" s="145"/>
      <c r="H9" s="145"/>
      <c r="I9" s="51">
        <v>1</v>
      </c>
      <c r="J9" s="51">
        <v>32</v>
      </c>
    </row>
    <row r="10" spans="1:11" s="40" customFormat="1" ht="54.75" customHeight="1">
      <c r="A10" s="145"/>
      <c r="B10" s="148"/>
      <c r="C10" s="145"/>
      <c r="D10" s="145"/>
      <c r="E10" s="77" t="s">
        <v>153</v>
      </c>
      <c r="F10" s="77" t="s">
        <v>158</v>
      </c>
      <c r="G10" s="145"/>
      <c r="H10" s="145"/>
      <c r="I10" s="51">
        <v>1</v>
      </c>
      <c r="J10" s="51">
        <v>32</v>
      </c>
    </row>
    <row r="11" spans="1:11" ht="42.75" customHeight="1">
      <c r="A11" s="145"/>
      <c r="B11" s="148"/>
      <c r="C11" s="145"/>
      <c r="D11" s="145"/>
      <c r="E11" s="77" t="s">
        <v>190</v>
      </c>
      <c r="F11" s="77"/>
      <c r="G11" s="145"/>
      <c r="H11" s="145"/>
      <c r="I11" s="51"/>
      <c r="J11" s="51"/>
    </row>
    <row r="12" spans="1:11" ht="15.75" customHeight="1">
      <c r="A12" s="146"/>
      <c r="B12" s="153" t="s">
        <v>24</v>
      </c>
      <c r="C12" s="154"/>
      <c r="D12" s="154"/>
      <c r="E12" s="154"/>
      <c r="F12" s="154"/>
      <c r="G12" s="154"/>
      <c r="H12" s="155"/>
      <c r="I12" s="54">
        <v>4</v>
      </c>
      <c r="J12" s="54">
        <v>128</v>
      </c>
    </row>
    <row r="13" spans="1:11" s="38" customFormat="1" ht="68.45" customHeight="1">
      <c r="A13" s="174" t="s">
        <v>6</v>
      </c>
      <c r="B13" s="147" t="s">
        <v>222</v>
      </c>
      <c r="C13" s="144"/>
      <c r="D13" s="144" t="s">
        <v>215</v>
      </c>
      <c r="E13" s="77" t="s">
        <v>226</v>
      </c>
      <c r="F13" s="77" t="s">
        <v>163</v>
      </c>
      <c r="G13" s="144" t="s">
        <v>10</v>
      </c>
      <c r="H13" s="144" t="s">
        <v>10</v>
      </c>
      <c r="I13" s="41">
        <v>1</v>
      </c>
      <c r="J13" s="41">
        <v>32</v>
      </c>
      <c r="K13" s="40"/>
    </row>
    <row r="14" spans="1:11" s="38" customFormat="1" ht="39.75" customHeight="1">
      <c r="A14" s="175"/>
      <c r="B14" s="148"/>
      <c r="C14" s="145"/>
      <c r="D14" s="145"/>
      <c r="E14" s="77" t="s">
        <v>227</v>
      </c>
      <c r="F14" s="77" t="s">
        <v>156</v>
      </c>
      <c r="G14" s="145"/>
      <c r="H14" s="145"/>
      <c r="I14" s="41">
        <v>1</v>
      </c>
      <c r="J14" s="41">
        <v>32</v>
      </c>
      <c r="K14" s="42"/>
    </row>
    <row r="15" spans="1:11" s="40" customFormat="1" ht="39" customHeight="1">
      <c r="A15" s="175"/>
      <c r="B15" s="148"/>
      <c r="C15" s="145"/>
      <c r="D15" s="145"/>
      <c r="E15" s="77" t="s">
        <v>228</v>
      </c>
      <c r="F15" s="77" t="s">
        <v>157</v>
      </c>
      <c r="G15" s="145"/>
      <c r="H15" s="145"/>
      <c r="I15" s="41">
        <v>1</v>
      </c>
      <c r="J15" s="41">
        <v>32</v>
      </c>
      <c r="K15" s="42"/>
    </row>
    <row r="16" spans="1:11" s="38" customFormat="1" ht="36" customHeight="1">
      <c r="A16" s="175"/>
      <c r="B16" s="148"/>
      <c r="C16" s="145"/>
      <c r="D16" s="145"/>
      <c r="E16" s="77" t="s">
        <v>233</v>
      </c>
      <c r="F16" s="77" t="s">
        <v>158</v>
      </c>
      <c r="G16" s="145"/>
      <c r="H16" s="145"/>
      <c r="I16" s="41">
        <v>1</v>
      </c>
      <c r="J16" s="41">
        <v>15</v>
      </c>
      <c r="K16" s="42"/>
    </row>
    <row r="17" spans="1:11" s="38" customFormat="1" ht="19.5" customHeight="1">
      <c r="A17" s="176"/>
      <c r="B17" s="153" t="s">
        <v>24</v>
      </c>
      <c r="C17" s="154"/>
      <c r="D17" s="154"/>
      <c r="E17" s="154"/>
      <c r="F17" s="154"/>
      <c r="G17" s="154"/>
      <c r="H17" s="155"/>
      <c r="I17" s="55">
        <v>4</v>
      </c>
      <c r="J17" s="55">
        <v>111</v>
      </c>
      <c r="K17" s="40"/>
    </row>
    <row r="18" spans="1:11" ht="62.25" customHeight="1">
      <c r="A18" s="140" t="s">
        <v>49</v>
      </c>
      <c r="B18" s="147" t="s">
        <v>223</v>
      </c>
      <c r="C18" s="144" t="s">
        <v>60</v>
      </c>
      <c r="D18" s="144" t="s">
        <v>3</v>
      </c>
      <c r="E18" s="77" t="s">
        <v>101</v>
      </c>
      <c r="F18" s="77" t="s">
        <v>130</v>
      </c>
      <c r="G18" s="77">
        <v>311410</v>
      </c>
      <c r="H18" s="39" t="s">
        <v>191</v>
      </c>
      <c r="I18" s="51">
        <v>0.5</v>
      </c>
      <c r="J18" s="51">
        <v>16</v>
      </c>
    </row>
    <row r="19" spans="1:11" ht="55.9" customHeight="1">
      <c r="A19" s="141"/>
      <c r="B19" s="148"/>
      <c r="C19" s="145"/>
      <c r="D19" s="145"/>
      <c r="E19" s="77" t="s">
        <v>102</v>
      </c>
      <c r="F19" s="77" t="s">
        <v>61</v>
      </c>
      <c r="G19" s="77">
        <v>311513</v>
      </c>
      <c r="H19" s="92" t="s">
        <v>192</v>
      </c>
      <c r="I19" s="51">
        <v>0.5</v>
      </c>
      <c r="J19" s="51">
        <v>16</v>
      </c>
    </row>
    <row r="20" spans="1:11" ht="36" customHeight="1">
      <c r="A20" s="141"/>
      <c r="B20" s="148"/>
      <c r="C20" s="145"/>
      <c r="D20" s="145"/>
      <c r="E20" s="77" t="s">
        <v>103</v>
      </c>
      <c r="F20" s="77" t="s">
        <v>131</v>
      </c>
      <c r="G20" s="77">
        <v>311703</v>
      </c>
      <c r="H20" s="56" t="s">
        <v>229</v>
      </c>
      <c r="I20" s="51">
        <v>0.5</v>
      </c>
      <c r="J20" s="51">
        <v>16</v>
      </c>
    </row>
    <row r="21" spans="1:11" s="76" customFormat="1" ht="39.6" customHeight="1">
      <c r="A21" s="141"/>
      <c r="B21" s="148"/>
      <c r="C21" s="145"/>
      <c r="D21" s="145"/>
      <c r="E21" s="77" t="s">
        <v>164</v>
      </c>
      <c r="F21" s="77" t="s">
        <v>61</v>
      </c>
      <c r="G21" s="77">
        <v>311516</v>
      </c>
      <c r="H21" s="56" t="s">
        <v>165</v>
      </c>
      <c r="I21" s="77">
        <v>0.5</v>
      </c>
      <c r="J21" s="77">
        <v>16</v>
      </c>
    </row>
    <row r="22" spans="1:11" ht="63" customHeight="1">
      <c r="A22" s="141"/>
      <c r="B22" s="148"/>
      <c r="C22" s="145"/>
      <c r="D22" s="145"/>
      <c r="E22" s="77" t="s">
        <v>104</v>
      </c>
      <c r="F22" s="77" t="s">
        <v>131</v>
      </c>
      <c r="G22" s="77">
        <v>311504</v>
      </c>
      <c r="H22" s="78" t="s">
        <v>147</v>
      </c>
      <c r="I22" s="51">
        <v>0.5</v>
      </c>
      <c r="J22" s="51">
        <v>16</v>
      </c>
    </row>
    <row r="23" spans="1:11" ht="14.45" customHeight="1">
      <c r="A23" s="141"/>
      <c r="B23" s="148"/>
      <c r="C23" s="150" t="s">
        <v>21</v>
      </c>
      <c r="D23" s="151"/>
      <c r="E23" s="151"/>
      <c r="F23" s="151"/>
      <c r="G23" s="151"/>
      <c r="H23" s="152"/>
      <c r="I23" s="57">
        <f>SUM(I18:I22)</f>
        <v>2.5</v>
      </c>
      <c r="J23" s="57">
        <f>SUM(J18:J22)</f>
        <v>80</v>
      </c>
    </row>
    <row r="24" spans="1:11" ht="27.75" customHeight="1">
      <c r="A24" s="141"/>
      <c r="B24" s="148"/>
      <c r="C24" s="144" t="s">
        <v>62</v>
      </c>
      <c r="D24" s="160" t="s">
        <v>19</v>
      </c>
      <c r="E24" s="77" t="s">
        <v>105</v>
      </c>
      <c r="F24" s="77" t="s">
        <v>155</v>
      </c>
      <c r="G24" s="77">
        <v>723103</v>
      </c>
      <c r="H24" s="78" t="s">
        <v>148</v>
      </c>
      <c r="I24" s="51">
        <v>0.5</v>
      </c>
      <c r="J24" s="51">
        <v>16</v>
      </c>
    </row>
    <row r="25" spans="1:11" s="76" customFormat="1" ht="25.5" customHeight="1">
      <c r="A25" s="141"/>
      <c r="B25" s="148"/>
      <c r="C25" s="145"/>
      <c r="D25" s="173"/>
      <c r="E25" s="77" t="s">
        <v>166</v>
      </c>
      <c r="F25" s="77" t="s">
        <v>155</v>
      </c>
      <c r="G25" s="77">
        <v>830021</v>
      </c>
      <c r="H25" s="78" t="s">
        <v>167</v>
      </c>
      <c r="I25" s="77">
        <v>0.5</v>
      </c>
      <c r="J25" s="77">
        <v>16</v>
      </c>
    </row>
    <row r="26" spans="1:11" ht="25.5" customHeight="1">
      <c r="A26" s="141"/>
      <c r="B26" s="148"/>
      <c r="C26" s="146"/>
      <c r="D26" s="161"/>
      <c r="E26" s="77" t="s">
        <v>106</v>
      </c>
      <c r="F26" s="77" t="s">
        <v>155</v>
      </c>
      <c r="G26" s="89">
        <v>722307</v>
      </c>
      <c r="H26" s="93" t="s">
        <v>149</v>
      </c>
      <c r="I26" s="51">
        <v>0.5</v>
      </c>
      <c r="J26" s="51">
        <v>16</v>
      </c>
    </row>
    <row r="27" spans="1:11" ht="21.75" customHeight="1">
      <c r="A27" s="141"/>
      <c r="B27" s="149"/>
      <c r="C27" s="150" t="s">
        <v>20</v>
      </c>
      <c r="D27" s="151"/>
      <c r="E27" s="151"/>
      <c r="F27" s="151"/>
      <c r="G27" s="151"/>
      <c r="H27" s="152"/>
      <c r="I27" s="57">
        <f>SUM(I24:I26)</f>
        <v>1.5</v>
      </c>
      <c r="J27" s="57">
        <f t="shared" ref="J27" si="0">SUM(J24:J26)</f>
        <v>48</v>
      </c>
    </row>
    <row r="28" spans="1:11" ht="18" customHeight="1">
      <c r="A28" s="156"/>
      <c r="B28" s="157" t="s">
        <v>24</v>
      </c>
      <c r="C28" s="158"/>
      <c r="D28" s="158"/>
      <c r="E28" s="158"/>
      <c r="F28" s="158"/>
      <c r="G28" s="158"/>
      <c r="H28" s="159"/>
      <c r="I28" s="54">
        <f>I23+I27</f>
        <v>4</v>
      </c>
      <c r="J28" s="54">
        <f>J23+J27</f>
        <v>128</v>
      </c>
    </row>
    <row r="29" spans="1:11" ht="63">
      <c r="A29" s="140" t="s">
        <v>55</v>
      </c>
      <c r="B29" s="147" t="s">
        <v>221</v>
      </c>
      <c r="C29" s="144" t="s">
        <v>96</v>
      </c>
      <c r="D29" s="144" t="s">
        <v>3</v>
      </c>
      <c r="E29" s="77" t="s">
        <v>89</v>
      </c>
      <c r="F29" s="77" t="s">
        <v>138</v>
      </c>
      <c r="G29" s="77">
        <v>351203</v>
      </c>
      <c r="H29" s="78" t="s">
        <v>193</v>
      </c>
      <c r="I29" s="77">
        <v>1</v>
      </c>
      <c r="J29" s="77">
        <v>32</v>
      </c>
    </row>
    <row r="30" spans="1:11" s="40" customFormat="1" ht="51.75" customHeight="1">
      <c r="A30" s="141"/>
      <c r="B30" s="148"/>
      <c r="C30" s="145"/>
      <c r="D30" s="145"/>
      <c r="E30" s="77" t="s">
        <v>90</v>
      </c>
      <c r="F30" s="77" t="s">
        <v>139</v>
      </c>
      <c r="G30" s="77">
        <v>311943</v>
      </c>
      <c r="H30" s="78" t="s">
        <v>194</v>
      </c>
      <c r="I30" s="77">
        <v>0.5</v>
      </c>
      <c r="J30" s="77">
        <v>16</v>
      </c>
    </row>
    <row r="31" spans="1:11" ht="49.5" customHeight="1">
      <c r="A31" s="141"/>
      <c r="B31" s="148"/>
      <c r="C31" s="145"/>
      <c r="D31" s="145"/>
      <c r="E31" s="84" t="s">
        <v>91</v>
      </c>
      <c r="F31" s="84" t="s">
        <v>141</v>
      </c>
      <c r="G31" s="84">
        <v>311303</v>
      </c>
      <c r="H31" s="73" t="s">
        <v>195</v>
      </c>
      <c r="I31" s="79">
        <v>0.5</v>
      </c>
      <c r="J31" s="79">
        <v>16</v>
      </c>
    </row>
    <row r="32" spans="1:11" ht="53.25" customHeight="1">
      <c r="A32" s="141"/>
      <c r="B32" s="148"/>
      <c r="C32" s="145"/>
      <c r="D32" s="145"/>
      <c r="E32" s="77" t="s">
        <v>140</v>
      </c>
      <c r="F32" s="77" t="s">
        <v>139</v>
      </c>
      <c r="G32" s="77" t="s">
        <v>150</v>
      </c>
      <c r="H32" s="78" t="s">
        <v>196</v>
      </c>
      <c r="I32" s="77">
        <v>0.5</v>
      </c>
      <c r="J32" s="77">
        <v>16</v>
      </c>
    </row>
    <row r="33" spans="1:10" ht="32.25" customHeight="1">
      <c r="A33" s="141"/>
      <c r="B33" s="148"/>
      <c r="C33" s="145"/>
      <c r="D33" s="145"/>
      <c r="E33" s="86" t="s">
        <v>92</v>
      </c>
      <c r="F33" s="85" t="s">
        <v>141</v>
      </c>
      <c r="G33" s="86">
        <v>311408</v>
      </c>
      <c r="H33" s="53" t="s">
        <v>197</v>
      </c>
      <c r="I33" s="80">
        <v>0.5</v>
      </c>
      <c r="J33" s="80">
        <v>16</v>
      </c>
    </row>
    <row r="34" spans="1:10" ht="15" customHeight="1">
      <c r="A34" s="141"/>
      <c r="B34" s="148"/>
      <c r="C34" s="150" t="s">
        <v>21</v>
      </c>
      <c r="D34" s="151"/>
      <c r="E34" s="151"/>
      <c r="F34" s="151"/>
      <c r="G34" s="151"/>
      <c r="H34" s="152"/>
      <c r="I34" s="57">
        <f>SUM(I29:I33)</f>
        <v>3</v>
      </c>
      <c r="J34" s="57">
        <f>SUM(J29:J33)</f>
        <v>96</v>
      </c>
    </row>
    <row r="35" spans="1:10" ht="25.5" customHeight="1">
      <c r="A35" s="141"/>
      <c r="B35" s="148"/>
      <c r="C35" s="144" t="s">
        <v>97</v>
      </c>
      <c r="D35" s="160" t="s">
        <v>19</v>
      </c>
      <c r="E35" s="49"/>
      <c r="F35" s="77"/>
      <c r="G35" s="77"/>
      <c r="H35" s="78"/>
      <c r="I35" s="77">
        <v>0</v>
      </c>
      <c r="J35" s="77">
        <v>0</v>
      </c>
    </row>
    <row r="36" spans="1:10" ht="21" customHeight="1">
      <c r="A36" s="141"/>
      <c r="B36" s="148"/>
      <c r="C36" s="146"/>
      <c r="D36" s="161"/>
      <c r="E36" s="49"/>
      <c r="F36" s="77"/>
      <c r="G36" s="77"/>
      <c r="H36" s="78"/>
      <c r="I36" s="77">
        <v>0</v>
      </c>
      <c r="J36" s="77">
        <v>0</v>
      </c>
    </row>
    <row r="37" spans="1:10" ht="15.75" customHeight="1">
      <c r="A37" s="141"/>
      <c r="B37" s="149"/>
      <c r="C37" s="150" t="s">
        <v>20</v>
      </c>
      <c r="D37" s="151"/>
      <c r="E37" s="151"/>
      <c r="F37" s="151"/>
      <c r="G37" s="151"/>
      <c r="H37" s="152"/>
      <c r="I37" s="57">
        <f>SUM(I35:I36)</f>
        <v>0</v>
      </c>
      <c r="J37" s="57">
        <f t="shared" ref="J37" si="1">SUM(J35:J36)</f>
        <v>0</v>
      </c>
    </row>
    <row r="38" spans="1:10" ht="20.25" customHeight="1">
      <c r="A38" s="156"/>
      <c r="B38" s="153" t="s">
        <v>24</v>
      </c>
      <c r="C38" s="154"/>
      <c r="D38" s="154"/>
      <c r="E38" s="154"/>
      <c r="F38" s="154"/>
      <c r="G38" s="154"/>
      <c r="H38" s="155"/>
      <c r="I38" s="54">
        <f>I34+I37</f>
        <v>3</v>
      </c>
      <c r="J38" s="54">
        <f>J34+J37</f>
        <v>96</v>
      </c>
    </row>
    <row r="39" spans="1:10" ht="81" customHeight="1">
      <c r="A39" s="140" t="s">
        <v>51</v>
      </c>
      <c r="B39" s="147" t="s">
        <v>219</v>
      </c>
      <c r="C39" s="144" t="s">
        <v>69</v>
      </c>
      <c r="D39" s="144" t="s">
        <v>3</v>
      </c>
      <c r="E39" s="84" t="s">
        <v>107</v>
      </c>
      <c r="F39" s="84" t="s">
        <v>156</v>
      </c>
      <c r="G39" s="84">
        <v>311204</v>
      </c>
      <c r="H39" s="87" t="s">
        <v>198</v>
      </c>
      <c r="I39" s="71">
        <v>0.5</v>
      </c>
      <c r="J39" s="71">
        <v>16</v>
      </c>
    </row>
    <row r="40" spans="1:10" s="40" customFormat="1" ht="65.25" customHeight="1">
      <c r="A40" s="141"/>
      <c r="B40" s="148"/>
      <c r="C40" s="145"/>
      <c r="D40" s="145"/>
      <c r="E40" s="84" t="s">
        <v>144</v>
      </c>
      <c r="F40" s="69" t="s">
        <v>156</v>
      </c>
      <c r="G40" s="69">
        <v>311104</v>
      </c>
      <c r="H40" s="87" t="s">
        <v>218</v>
      </c>
      <c r="I40" s="71">
        <v>0.5</v>
      </c>
      <c r="J40" s="71">
        <v>16</v>
      </c>
    </row>
    <row r="41" spans="1:10" ht="66" customHeight="1">
      <c r="A41" s="141"/>
      <c r="B41" s="148"/>
      <c r="C41" s="145"/>
      <c r="D41" s="145"/>
      <c r="E41" s="84" t="s">
        <v>110</v>
      </c>
      <c r="F41" s="69" t="s">
        <v>155</v>
      </c>
      <c r="G41" s="69">
        <v>314202</v>
      </c>
      <c r="H41" s="87" t="s">
        <v>142</v>
      </c>
      <c r="I41" s="71">
        <v>0.5</v>
      </c>
      <c r="J41" s="71">
        <v>16</v>
      </c>
    </row>
    <row r="42" spans="1:10" s="40" customFormat="1" ht="20.25" customHeight="1">
      <c r="A42" s="141"/>
      <c r="B42" s="148"/>
      <c r="C42" s="145"/>
      <c r="D42" s="145"/>
      <c r="E42" s="84" t="s">
        <v>108</v>
      </c>
      <c r="F42" s="69" t="s">
        <v>155</v>
      </c>
      <c r="G42" s="69">
        <v>314301</v>
      </c>
      <c r="H42" s="87" t="s">
        <v>143</v>
      </c>
      <c r="I42" s="71">
        <v>0.5</v>
      </c>
      <c r="J42" s="71">
        <v>16</v>
      </c>
    </row>
    <row r="43" spans="1:10" ht="15.75">
      <c r="A43" s="141"/>
      <c r="B43" s="148"/>
      <c r="C43" s="150" t="s">
        <v>21</v>
      </c>
      <c r="D43" s="151"/>
      <c r="E43" s="151"/>
      <c r="F43" s="151"/>
      <c r="G43" s="151"/>
      <c r="H43" s="152"/>
      <c r="I43" s="57">
        <v>2</v>
      </c>
      <c r="J43" s="57">
        <v>64</v>
      </c>
    </row>
    <row r="44" spans="1:10" ht="31.5">
      <c r="A44" s="141"/>
      <c r="B44" s="148"/>
      <c r="C44" s="144" t="s">
        <v>70</v>
      </c>
      <c r="D44" s="160" t="s">
        <v>19</v>
      </c>
      <c r="E44" s="52" t="s">
        <v>109</v>
      </c>
      <c r="F44" s="77" t="s">
        <v>157</v>
      </c>
      <c r="G44" s="77">
        <v>712905</v>
      </c>
      <c r="H44" s="88" t="s">
        <v>220</v>
      </c>
      <c r="I44" s="70">
        <v>1</v>
      </c>
      <c r="J44" s="51">
        <v>32</v>
      </c>
    </row>
    <row r="45" spans="1:10" ht="18.75" customHeight="1">
      <c r="A45" s="141"/>
      <c r="B45" s="148"/>
      <c r="C45" s="146"/>
      <c r="D45" s="161"/>
      <c r="E45" s="77" t="s">
        <v>71</v>
      </c>
      <c r="F45" s="77" t="s">
        <v>162</v>
      </c>
      <c r="G45" s="77" t="s">
        <v>72</v>
      </c>
      <c r="H45" s="77" t="s">
        <v>72</v>
      </c>
      <c r="I45" s="51">
        <v>1</v>
      </c>
      <c r="J45" s="51">
        <v>32</v>
      </c>
    </row>
    <row r="46" spans="1:10" ht="17.25" customHeight="1">
      <c r="A46" s="141"/>
      <c r="B46" s="149"/>
      <c r="C46" s="150" t="s">
        <v>20</v>
      </c>
      <c r="D46" s="151"/>
      <c r="E46" s="151"/>
      <c r="F46" s="151"/>
      <c r="G46" s="151"/>
      <c r="H46" s="152"/>
      <c r="I46" s="57">
        <v>2</v>
      </c>
      <c r="J46" s="57">
        <v>64</v>
      </c>
    </row>
    <row r="47" spans="1:10" ht="0.75" customHeight="1">
      <c r="A47" s="156"/>
      <c r="B47" s="147" t="s">
        <v>230</v>
      </c>
      <c r="C47" s="144" t="s">
        <v>93</v>
      </c>
      <c r="D47" s="144" t="s">
        <v>3</v>
      </c>
      <c r="E47" s="77" t="s">
        <v>98</v>
      </c>
      <c r="F47" s="77" t="s">
        <v>135</v>
      </c>
      <c r="G47" s="77">
        <v>343105</v>
      </c>
      <c r="H47" s="78" t="s">
        <v>159</v>
      </c>
      <c r="I47" s="77">
        <v>0.5</v>
      </c>
      <c r="J47" s="77">
        <v>16</v>
      </c>
    </row>
    <row r="48" spans="1:10" s="76" customFormat="1" ht="22.5" customHeight="1">
      <c r="A48" s="140" t="s">
        <v>53</v>
      </c>
      <c r="B48" s="148"/>
      <c r="C48" s="145"/>
      <c r="D48" s="145"/>
      <c r="E48" s="77" t="s">
        <v>98</v>
      </c>
      <c r="F48" s="77" t="s">
        <v>135</v>
      </c>
      <c r="G48" s="77">
        <v>343105</v>
      </c>
      <c r="H48" s="78" t="s">
        <v>200</v>
      </c>
      <c r="I48" s="77">
        <v>0.5</v>
      </c>
      <c r="J48" s="77">
        <v>16</v>
      </c>
    </row>
    <row r="49" spans="1:10" ht="30.75" customHeight="1">
      <c r="A49" s="141"/>
      <c r="B49" s="148"/>
      <c r="C49" s="145"/>
      <c r="D49" s="145"/>
      <c r="E49" s="77" t="s">
        <v>99</v>
      </c>
      <c r="F49" s="77" t="s">
        <v>134</v>
      </c>
      <c r="G49" s="77">
        <v>333107</v>
      </c>
      <c r="H49" s="78" t="s">
        <v>199</v>
      </c>
      <c r="I49" s="77">
        <v>1</v>
      </c>
      <c r="J49" s="77">
        <v>32</v>
      </c>
    </row>
    <row r="50" spans="1:10" ht="36" customHeight="1">
      <c r="A50" s="141"/>
      <c r="B50" s="148"/>
      <c r="C50" s="145"/>
      <c r="D50" s="145"/>
      <c r="E50" s="77" t="s">
        <v>100</v>
      </c>
      <c r="F50" s="77" t="s">
        <v>136</v>
      </c>
      <c r="G50" s="77">
        <v>324002</v>
      </c>
      <c r="H50" s="78" t="s">
        <v>201</v>
      </c>
      <c r="I50" s="77">
        <v>0.5</v>
      </c>
      <c r="J50" s="77">
        <v>16</v>
      </c>
    </row>
    <row r="51" spans="1:10" ht="15.75" customHeight="1">
      <c r="A51" s="141"/>
      <c r="B51" s="148"/>
      <c r="C51" s="150" t="s">
        <v>21</v>
      </c>
      <c r="D51" s="151"/>
      <c r="E51" s="151"/>
      <c r="F51" s="151"/>
      <c r="G51" s="151"/>
      <c r="H51" s="152"/>
      <c r="I51" s="57">
        <v>2</v>
      </c>
      <c r="J51" s="57">
        <v>64</v>
      </c>
    </row>
    <row r="52" spans="1:10" ht="48" customHeight="1">
      <c r="A52" s="141"/>
      <c r="B52" s="148"/>
      <c r="C52" s="90" t="s">
        <v>94</v>
      </c>
      <c r="D52" s="90" t="s">
        <v>19</v>
      </c>
      <c r="E52" s="77" t="s">
        <v>71</v>
      </c>
      <c r="F52" s="77" t="s">
        <v>137</v>
      </c>
      <c r="G52" s="77" t="s">
        <v>95</v>
      </c>
      <c r="H52" s="78" t="s">
        <v>71</v>
      </c>
      <c r="I52" s="77">
        <v>1</v>
      </c>
      <c r="J52" s="77">
        <v>32</v>
      </c>
    </row>
    <row r="53" spans="1:10" ht="15.75" customHeight="1">
      <c r="A53" s="141"/>
      <c r="B53" s="149"/>
      <c r="C53" s="150" t="s">
        <v>202</v>
      </c>
      <c r="D53" s="151"/>
      <c r="E53" s="151"/>
      <c r="F53" s="151"/>
      <c r="G53" s="151"/>
      <c r="H53" s="152"/>
      <c r="I53" s="57">
        <v>1</v>
      </c>
      <c r="J53" s="57">
        <v>32</v>
      </c>
    </row>
    <row r="54" spans="1:10" ht="18.75" customHeight="1">
      <c r="A54" s="141"/>
      <c r="B54" s="153" t="s">
        <v>24</v>
      </c>
      <c r="C54" s="154"/>
      <c r="D54" s="154"/>
      <c r="E54" s="154"/>
      <c r="F54" s="154"/>
      <c r="G54" s="154"/>
      <c r="H54" s="155"/>
      <c r="I54" s="54">
        <v>3</v>
      </c>
      <c r="J54" s="54">
        <v>96</v>
      </c>
    </row>
    <row r="55" spans="1:10" ht="47.25">
      <c r="A55" s="142" t="s">
        <v>55</v>
      </c>
      <c r="B55" s="147" t="s">
        <v>231</v>
      </c>
      <c r="C55" s="144" t="s">
        <v>73</v>
      </c>
      <c r="D55" s="144" t="s">
        <v>3</v>
      </c>
      <c r="E55" s="77" t="s">
        <v>81</v>
      </c>
      <c r="F55" s="77" t="s">
        <v>74</v>
      </c>
      <c r="G55" s="77">
        <v>331403</v>
      </c>
      <c r="H55" s="78" t="s">
        <v>203</v>
      </c>
      <c r="I55" s="51">
        <v>1</v>
      </c>
      <c r="J55" s="51">
        <v>32</v>
      </c>
    </row>
    <row r="56" spans="1:10" s="76" customFormat="1" ht="34.5" customHeight="1">
      <c r="A56" s="143"/>
      <c r="B56" s="148"/>
      <c r="C56" s="145"/>
      <c r="D56" s="145"/>
      <c r="E56" s="77" t="s">
        <v>82</v>
      </c>
      <c r="F56" s="77" t="s">
        <v>83</v>
      </c>
      <c r="G56" s="77">
        <v>422402</v>
      </c>
      <c r="H56" s="78" t="s">
        <v>204</v>
      </c>
      <c r="I56" s="51">
        <v>0.5</v>
      </c>
      <c r="J56" s="51">
        <v>16</v>
      </c>
    </row>
    <row r="57" spans="1:10" ht="31.5">
      <c r="A57" s="143"/>
      <c r="B57" s="148"/>
      <c r="C57" s="145"/>
      <c r="D57" s="145"/>
      <c r="E57" s="77" t="s">
        <v>132</v>
      </c>
      <c r="F57" s="77" t="s">
        <v>133</v>
      </c>
      <c r="G57" s="77">
        <v>333907</v>
      </c>
      <c r="H57" s="78" t="s">
        <v>205</v>
      </c>
      <c r="I57" s="51">
        <v>0.5</v>
      </c>
      <c r="J57" s="51">
        <v>16</v>
      </c>
    </row>
    <row r="58" spans="1:10" s="76" customFormat="1" ht="21" customHeight="1">
      <c r="A58" s="143"/>
      <c r="B58" s="148"/>
      <c r="C58" s="145"/>
      <c r="D58" s="145"/>
      <c r="E58" s="77" t="s">
        <v>75</v>
      </c>
      <c r="F58" s="77" t="s">
        <v>61</v>
      </c>
      <c r="G58" s="77">
        <v>333108</v>
      </c>
      <c r="H58" s="78" t="s">
        <v>119</v>
      </c>
      <c r="I58" s="51">
        <v>0.5</v>
      </c>
      <c r="J58" s="51">
        <v>16</v>
      </c>
    </row>
    <row r="59" spans="1:10" s="76" customFormat="1" ht="47.25">
      <c r="A59" s="143"/>
      <c r="B59" s="148"/>
      <c r="C59" s="145"/>
      <c r="D59" s="145"/>
      <c r="E59" s="77" t="s">
        <v>118</v>
      </c>
      <c r="F59" s="77" t="s">
        <v>120</v>
      </c>
      <c r="G59" s="77">
        <v>431103</v>
      </c>
      <c r="H59" s="78" t="s">
        <v>206</v>
      </c>
      <c r="I59" s="51">
        <v>0.5</v>
      </c>
      <c r="J59" s="51">
        <v>16</v>
      </c>
    </row>
    <row r="60" spans="1:10" s="76" customFormat="1" ht="36.75" customHeight="1">
      <c r="A60" s="143"/>
      <c r="B60" s="148"/>
      <c r="C60" s="145"/>
      <c r="D60" s="145"/>
      <c r="E60" s="77" t="s">
        <v>76</v>
      </c>
      <c r="F60" s="77" t="s">
        <v>77</v>
      </c>
      <c r="G60" s="77">
        <v>343404</v>
      </c>
      <c r="H60" s="78" t="s">
        <v>207</v>
      </c>
      <c r="I60" s="51">
        <v>0.5</v>
      </c>
      <c r="J60" s="51">
        <v>16</v>
      </c>
    </row>
    <row r="61" spans="1:10" s="76" customFormat="1" ht="15.75" customHeight="1">
      <c r="A61" s="143"/>
      <c r="B61" s="148"/>
      <c r="C61" s="150" t="s">
        <v>21</v>
      </c>
      <c r="D61" s="151"/>
      <c r="E61" s="151"/>
      <c r="F61" s="151"/>
      <c r="G61" s="151"/>
      <c r="H61" s="152"/>
      <c r="I61" s="57">
        <v>3.5</v>
      </c>
      <c r="J61" s="57">
        <v>112</v>
      </c>
    </row>
    <row r="62" spans="1:10" s="76" customFormat="1" ht="27.75" customHeight="1">
      <c r="A62" s="143"/>
      <c r="B62" s="148"/>
      <c r="C62" s="144" t="s">
        <v>78</v>
      </c>
      <c r="D62" s="160" t="s">
        <v>19</v>
      </c>
      <c r="E62" s="77" t="s">
        <v>79</v>
      </c>
      <c r="F62" s="77" t="s">
        <v>121</v>
      </c>
      <c r="G62" s="77">
        <v>512001</v>
      </c>
      <c r="H62" s="78" t="s">
        <v>123</v>
      </c>
      <c r="I62" s="51">
        <v>0.5</v>
      </c>
      <c r="J62" s="51">
        <v>12</v>
      </c>
    </row>
    <row r="63" spans="1:10" ht="21" customHeight="1">
      <c r="A63" s="143"/>
      <c r="B63" s="148"/>
      <c r="C63" s="146"/>
      <c r="D63" s="161"/>
      <c r="E63" s="77" t="s">
        <v>80</v>
      </c>
      <c r="F63" s="77" t="s">
        <v>122</v>
      </c>
      <c r="G63" s="77">
        <v>731609</v>
      </c>
      <c r="H63" s="78" t="s">
        <v>124</v>
      </c>
      <c r="I63" s="51">
        <v>0.5</v>
      </c>
      <c r="J63" s="51">
        <v>12</v>
      </c>
    </row>
    <row r="64" spans="1:10" s="76" customFormat="1" ht="18" customHeight="1">
      <c r="A64" s="143"/>
      <c r="B64" s="148"/>
      <c r="C64" s="150" t="s">
        <v>20</v>
      </c>
      <c r="D64" s="151"/>
      <c r="E64" s="151"/>
      <c r="F64" s="151"/>
      <c r="G64" s="151"/>
      <c r="H64" s="152"/>
      <c r="I64" s="57">
        <v>1</v>
      </c>
      <c r="J64" s="57">
        <v>24</v>
      </c>
    </row>
    <row r="65" spans="1:10" ht="25.5" customHeight="1">
      <c r="A65" s="143"/>
      <c r="B65" s="148"/>
      <c r="C65" s="144" t="s">
        <v>168</v>
      </c>
      <c r="D65" s="144" t="s">
        <v>169</v>
      </c>
      <c r="E65" s="77" t="s">
        <v>76</v>
      </c>
      <c r="F65" s="77" t="s">
        <v>170</v>
      </c>
      <c r="G65" s="77">
        <v>343404</v>
      </c>
      <c r="H65" s="78" t="s">
        <v>171</v>
      </c>
      <c r="I65" s="77">
        <v>0.5</v>
      </c>
      <c r="J65" s="77">
        <v>16</v>
      </c>
    </row>
    <row r="66" spans="1:10" ht="36" customHeight="1">
      <c r="A66" s="143"/>
      <c r="B66" s="148"/>
      <c r="C66" s="145"/>
      <c r="D66" s="145"/>
      <c r="E66" s="77" t="s">
        <v>102</v>
      </c>
      <c r="F66" s="77" t="s">
        <v>172</v>
      </c>
      <c r="G66" s="77">
        <v>311513</v>
      </c>
      <c r="H66" s="78" t="s">
        <v>208</v>
      </c>
      <c r="I66" s="77">
        <v>0.5</v>
      </c>
      <c r="J66" s="77">
        <v>16</v>
      </c>
    </row>
    <row r="67" spans="1:10" ht="34.15" customHeight="1">
      <c r="A67" s="143"/>
      <c r="B67" s="148"/>
      <c r="C67" s="145"/>
      <c r="D67" s="145"/>
      <c r="E67" s="77" t="s">
        <v>104</v>
      </c>
      <c r="F67" s="77" t="s">
        <v>173</v>
      </c>
      <c r="G67" s="77">
        <v>311504</v>
      </c>
      <c r="H67" s="78" t="s">
        <v>210</v>
      </c>
      <c r="I67" s="77">
        <v>0.5</v>
      </c>
      <c r="J67" s="77">
        <v>16</v>
      </c>
    </row>
    <row r="68" spans="1:10" ht="21.75" customHeight="1">
      <c r="A68" s="143"/>
      <c r="B68" s="148"/>
      <c r="C68" s="145"/>
      <c r="D68" s="145"/>
      <c r="E68" s="77" t="s">
        <v>91</v>
      </c>
      <c r="F68" s="77" t="s">
        <v>174</v>
      </c>
      <c r="G68" s="77">
        <v>311303</v>
      </c>
      <c r="H68" s="78" t="s">
        <v>209</v>
      </c>
      <c r="I68" s="77">
        <v>0.5</v>
      </c>
      <c r="J68" s="77">
        <v>16</v>
      </c>
    </row>
    <row r="69" spans="1:10" ht="31.5">
      <c r="A69" s="143"/>
      <c r="B69" s="148"/>
      <c r="C69" s="146"/>
      <c r="D69" s="146"/>
      <c r="E69" s="77" t="s">
        <v>107</v>
      </c>
      <c r="F69" s="77" t="s">
        <v>175</v>
      </c>
      <c r="G69" s="77">
        <v>311204</v>
      </c>
      <c r="H69" s="78" t="s">
        <v>211</v>
      </c>
      <c r="I69" s="77">
        <v>0.5</v>
      </c>
      <c r="J69" s="77">
        <v>16</v>
      </c>
    </row>
    <row r="70" spans="1:10" ht="18.75" customHeight="1">
      <c r="A70" s="143"/>
      <c r="B70" s="149"/>
      <c r="C70" s="150" t="s">
        <v>178</v>
      </c>
      <c r="D70" s="151"/>
      <c r="E70" s="151"/>
      <c r="F70" s="151"/>
      <c r="G70" s="151"/>
      <c r="H70" s="152"/>
      <c r="I70" s="57">
        <v>2.5</v>
      </c>
      <c r="J70" s="57">
        <v>80</v>
      </c>
    </row>
    <row r="71" spans="1:10" ht="15.75">
      <c r="B71" s="157" t="s">
        <v>24</v>
      </c>
      <c r="C71" s="158"/>
      <c r="D71" s="158"/>
      <c r="E71" s="158"/>
      <c r="F71" s="158"/>
      <c r="G71" s="158"/>
      <c r="H71" s="159"/>
      <c r="I71" s="54">
        <v>7</v>
      </c>
      <c r="J71" s="54">
        <v>216</v>
      </c>
    </row>
    <row r="72" spans="1:10" ht="15.75">
      <c r="B72" s="162" t="s">
        <v>160</v>
      </c>
      <c r="C72" s="163"/>
      <c r="D72" s="163"/>
      <c r="E72" s="163"/>
      <c r="F72" s="163"/>
      <c r="G72" s="163"/>
      <c r="H72" s="164"/>
      <c r="I72" s="58">
        <f>I12+I17</f>
        <v>8</v>
      </c>
      <c r="J72" s="58">
        <f>J12+J17</f>
        <v>239</v>
      </c>
    </row>
    <row r="73" spans="1:10" ht="15.75">
      <c r="B73" s="165" t="s">
        <v>161</v>
      </c>
      <c r="C73" s="166"/>
      <c r="D73" s="166"/>
      <c r="E73" s="166"/>
      <c r="F73" s="166"/>
      <c r="G73" s="166"/>
      <c r="H73" s="167"/>
      <c r="I73" s="58">
        <v>13</v>
      </c>
      <c r="J73" s="58">
        <v>416</v>
      </c>
    </row>
    <row r="74" spans="1:10" s="76" customFormat="1" ht="15.75">
      <c r="B74" s="81"/>
      <c r="C74" s="82"/>
      <c r="D74" s="82"/>
      <c r="E74" s="82"/>
      <c r="F74" s="82"/>
      <c r="G74" s="82"/>
      <c r="H74" s="83" t="s">
        <v>177</v>
      </c>
      <c r="I74" s="58">
        <v>5.5</v>
      </c>
      <c r="J74" s="58">
        <v>168</v>
      </c>
    </row>
    <row r="75" spans="1:10" ht="15.75" customHeight="1">
      <c r="B75" s="168" t="s">
        <v>176</v>
      </c>
      <c r="C75" s="169"/>
      <c r="D75" s="169"/>
      <c r="E75" s="169"/>
      <c r="F75" s="169"/>
      <c r="G75" s="169"/>
      <c r="H75" s="170"/>
      <c r="I75" s="58">
        <v>2.5</v>
      </c>
      <c r="J75" s="58">
        <v>80</v>
      </c>
    </row>
    <row r="76" spans="1:10" ht="15.75">
      <c r="B76" s="74"/>
      <c r="C76" s="74"/>
      <c r="D76" s="74"/>
      <c r="E76" s="74"/>
      <c r="F76" s="74"/>
      <c r="G76" s="74"/>
      <c r="H76" s="75"/>
      <c r="I76" s="59">
        <v>29</v>
      </c>
      <c r="J76" s="59">
        <f>SUM(J72:J75)</f>
        <v>903</v>
      </c>
    </row>
    <row r="77" spans="1:10" ht="15">
      <c r="B77" s="60"/>
      <c r="C77" s="60"/>
      <c r="D77" s="60"/>
      <c r="E77" s="60"/>
      <c r="F77" s="60"/>
      <c r="G77" s="60"/>
      <c r="H77" s="60"/>
      <c r="I77" s="60"/>
      <c r="J77" s="60"/>
    </row>
    <row r="78" spans="1:10" ht="15">
      <c r="B78" s="60"/>
      <c r="C78" s="60"/>
      <c r="D78" s="60"/>
      <c r="E78" s="60"/>
      <c r="F78" s="60"/>
      <c r="G78" s="60"/>
      <c r="H78" s="60"/>
      <c r="I78" s="60"/>
      <c r="J78" s="60"/>
    </row>
    <row r="79" spans="1:10" ht="31.5">
      <c r="B79" s="1"/>
      <c r="C79" s="1"/>
      <c r="D79" s="1"/>
      <c r="E79" s="1"/>
      <c r="F79" s="60"/>
      <c r="G79" s="61"/>
      <c r="H79" s="50" t="s">
        <v>111</v>
      </c>
      <c r="I79" s="50" t="s">
        <v>112</v>
      </c>
      <c r="J79" s="50" t="s">
        <v>3</v>
      </c>
    </row>
    <row r="80" spans="1:10" ht="15.75">
      <c r="B80" s="1"/>
      <c r="C80" s="1"/>
      <c r="D80" s="1"/>
      <c r="E80" s="1"/>
      <c r="F80" s="60"/>
      <c r="G80" s="62"/>
      <c r="H80" s="63" t="s">
        <v>113</v>
      </c>
      <c r="I80" s="64">
        <f>I72</f>
        <v>8</v>
      </c>
      <c r="J80" s="64">
        <f>I73</f>
        <v>13</v>
      </c>
    </row>
    <row r="81" spans="2:10" ht="15.75">
      <c r="B81" s="1"/>
      <c r="C81" s="1"/>
      <c r="D81" s="1"/>
      <c r="E81" s="1"/>
      <c r="F81" s="60"/>
      <c r="G81" s="65"/>
      <c r="H81" s="63" t="s">
        <v>114</v>
      </c>
      <c r="I81" s="66">
        <f>I80/I76</f>
        <v>0.27586206896551724</v>
      </c>
      <c r="J81" s="66">
        <f>J80/I76</f>
        <v>0.44827586206896552</v>
      </c>
    </row>
  </sheetData>
  <mergeCells count="65">
    <mergeCell ref="B28:H28"/>
    <mergeCell ref="C23:H23"/>
    <mergeCell ref="C24:C26"/>
    <mergeCell ref="D24:D26"/>
    <mergeCell ref="A13:A17"/>
    <mergeCell ref="B17:H17"/>
    <mergeCell ref="A18:A28"/>
    <mergeCell ref="B18:B27"/>
    <mergeCell ref="C18:C22"/>
    <mergeCell ref="D18:D22"/>
    <mergeCell ref="J1:J3"/>
    <mergeCell ref="A3:I3"/>
    <mergeCell ref="A4:I4"/>
    <mergeCell ref="D7:D11"/>
    <mergeCell ref="G7:G11"/>
    <mergeCell ref="H7:H11"/>
    <mergeCell ref="A7:A12"/>
    <mergeCell ref="B7:B11"/>
    <mergeCell ref="C7:C11"/>
    <mergeCell ref="B12:H12"/>
    <mergeCell ref="B72:H72"/>
    <mergeCell ref="B73:H73"/>
    <mergeCell ref="B75:H75"/>
    <mergeCell ref="B13:B16"/>
    <mergeCell ref="C13:C16"/>
    <mergeCell ref="D13:D16"/>
    <mergeCell ref="B39:B46"/>
    <mergeCell ref="C39:C42"/>
    <mergeCell ref="D39:D42"/>
    <mergeCell ref="C43:H43"/>
    <mergeCell ref="C44:C45"/>
    <mergeCell ref="D44:D45"/>
    <mergeCell ref="C46:H46"/>
    <mergeCell ref="G13:G16"/>
    <mergeCell ref="H13:H16"/>
    <mergeCell ref="C27:H27"/>
    <mergeCell ref="B71:H71"/>
    <mergeCell ref="A29:A38"/>
    <mergeCell ref="B29:B37"/>
    <mergeCell ref="C29:C33"/>
    <mergeCell ref="D29:D33"/>
    <mergeCell ref="C34:H34"/>
    <mergeCell ref="C35:C36"/>
    <mergeCell ref="D35:D36"/>
    <mergeCell ref="C37:H37"/>
    <mergeCell ref="B38:H38"/>
    <mergeCell ref="B55:B70"/>
    <mergeCell ref="C55:C60"/>
    <mergeCell ref="D55:D60"/>
    <mergeCell ref="C61:H61"/>
    <mergeCell ref="C62:C63"/>
    <mergeCell ref="D62:D63"/>
    <mergeCell ref="A48:A54"/>
    <mergeCell ref="A55:A70"/>
    <mergeCell ref="C65:C69"/>
    <mergeCell ref="D65:D69"/>
    <mergeCell ref="B47:B53"/>
    <mergeCell ref="C47:C50"/>
    <mergeCell ref="D47:D50"/>
    <mergeCell ref="C51:H51"/>
    <mergeCell ref="C53:H53"/>
    <mergeCell ref="B54:H54"/>
    <mergeCell ref="C70:H70"/>
    <mergeCell ref="A39:A47"/>
    <mergeCell ref="C64:H64"/>
  </mergeCells>
  <pageMargins left="0.23622047244094491" right="0.23622047244094491" top="0.74803149606299213" bottom="0.74803149606299213" header="0.31496062992125984" footer="0.31496062992125984"/>
  <pageSetup paperSize="9" scale="53" fitToHeight="0" orientation="landscape" r:id="rId1"/>
  <rowBreaks count="3" manualBreakCount="3">
    <brk id="23" max="10" man="1"/>
    <brk id="47" max="10" man="1"/>
    <brk id="8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14"/>
  <sheetViews>
    <sheetView workbookViewId="0">
      <selection activeCell="F3" sqref="F3"/>
    </sheetView>
  </sheetViews>
  <sheetFormatPr defaultColWidth="8.75" defaultRowHeight="15"/>
  <cols>
    <col min="1" max="1" width="3.25" style="2" customWidth="1"/>
    <col min="2" max="2" width="23.75" style="2" customWidth="1"/>
    <col min="3" max="3" width="15.125" style="2" customWidth="1"/>
    <col min="4" max="4" width="12.875" style="2" customWidth="1"/>
    <col min="5" max="5" width="10" style="2" customWidth="1"/>
    <col min="6" max="6" width="8.25" style="2" customWidth="1"/>
    <col min="7" max="7" width="30" style="2" customWidth="1"/>
    <col min="8" max="8" width="15.875" style="2" customWidth="1"/>
    <col min="9" max="16384" width="8.75" style="2"/>
  </cols>
  <sheetData>
    <row r="1" spans="2:8" ht="14.45" customHeight="1">
      <c r="H1" s="177" t="s">
        <v>232</v>
      </c>
    </row>
    <row r="2" spans="2:8" ht="14.45" customHeight="1">
      <c r="H2" s="177"/>
    </row>
    <row r="3" spans="2:8" ht="18.75">
      <c r="B3" s="94" t="s">
        <v>214</v>
      </c>
      <c r="C3" s="3"/>
      <c r="D3" s="3"/>
      <c r="E3" s="3"/>
      <c r="H3" s="177"/>
    </row>
    <row r="4" spans="2:8" ht="15.75">
      <c r="B4" s="95" t="s">
        <v>117</v>
      </c>
    </row>
    <row r="6" spans="2:8" ht="45">
      <c r="B6" s="4" t="s">
        <v>11</v>
      </c>
      <c r="C6" s="4" t="s">
        <v>15</v>
      </c>
      <c r="D6" s="4" t="s">
        <v>16</v>
      </c>
      <c r="E6" s="4" t="s">
        <v>8</v>
      </c>
      <c r="F6" s="4" t="s">
        <v>17</v>
      </c>
      <c r="G6" s="4" t="s">
        <v>26</v>
      </c>
      <c r="H6" s="4" t="s">
        <v>18</v>
      </c>
    </row>
    <row r="7" spans="2:8">
      <c r="B7" s="178" t="s">
        <v>224</v>
      </c>
      <c r="C7" s="178" t="s">
        <v>84</v>
      </c>
      <c r="D7" s="178" t="s">
        <v>126</v>
      </c>
      <c r="E7" s="178" t="s">
        <v>10</v>
      </c>
      <c r="F7" s="178">
        <v>1</v>
      </c>
      <c r="G7" s="178" t="s">
        <v>10</v>
      </c>
      <c r="H7" s="178">
        <v>25</v>
      </c>
    </row>
    <row r="8" spans="2:8">
      <c r="B8" s="179"/>
      <c r="C8" s="179"/>
      <c r="D8" s="179"/>
      <c r="E8" s="179"/>
      <c r="F8" s="179"/>
      <c r="G8" s="179"/>
      <c r="H8" s="179"/>
    </row>
    <row r="9" spans="2:8">
      <c r="B9" s="179"/>
      <c r="C9" s="179"/>
      <c r="D9" s="179"/>
      <c r="E9" s="179"/>
      <c r="F9" s="179"/>
      <c r="G9" s="179"/>
      <c r="H9" s="179"/>
    </row>
    <row r="10" spans="2:8">
      <c r="B10" s="179"/>
      <c r="C10" s="179"/>
      <c r="D10" s="179"/>
      <c r="E10" s="179"/>
      <c r="F10" s="179"/>
      <c r="G10" s="179"/>
      <c r="H10" s="179"/>
    </row>
    <row r="11" spans="2:8">
      <c r="B11" s="179"/>
      <c r="C11" s="179"/>
      <c r="D11" s="179"/>
      <c r="E11" s="179"/>
      <c r="F11" s="179"/>
      <c r="G11" s="179"/>
      <c r="H11" s="179"/>
    </row>
    <row r="12" spans="2:8">
      <c r="B12" s="180"/>
      <c r="C12" s="180"/>
      <c r="D12" s="180"/>
      <c r="E12" s="180"/>
      <c r="F12" s="180"/>
      <c r="G12" s="180"/>
      <c r="H12" s="180"/>
    </row>
    <row r="14" spans="2:8">
      <c r="B14" s="5"/>
    </row>
  </sheetData>
  <mergeCells count="8">
    <mergeCell ref="H1:H3"/>
    <mergeCell ref="B7:B12"/>
    <mergeCell ref="C7:C12"/>
    <mergeCell ref="F7:F12"/>
    <mergeCell ref="H7:H12"/>
    <mergeCell ref="D7:D12"/>
    <mergeCell ref="E7:E12"/>
    <mergeCell ref="G7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38"/>
  <sheetViews>
    <sheetView zoomScale="85" zoomScaleNormal="85" workbookViewId="0">
      <selection activeCell="D41" sqref="D41"/>
    </sheetView>
  </sheetViews>
  <sheetFormatPr defaultColWidth="8.75" defaultRowHeight="15"/>
  <cols>
    <col min="1" max="1" width="3.875" style="45" customWidth="1"/>
    <col min="2" max="2" width="25.25" style="45" customWidth="1"/>
    <col min="3" max="3" width="22.75" style="45" customWidth="1"/>
    <col min="4" max="5" width="27.625" style="46" customWidth="1"/>
    <col min="6" max="6" width="36.5" style="45" customWidth="1"/>
    <col min="7" max="7" width="18.875" style="45" customWidth="1"/>
    <col min="8" max="8" width="17" style="45" customWidth="1"/>
    <col min="9" max="9" width="13" style="45" customWidth="1"/>
    <col min="10" max="16384" width="8.75" style="45"/>
  </cols>
  <sheetData>
    <row r="1" spans="2:9" ht="14.45" customHeight="1">
      <c r="G1" s="126" t="s">
        <v>225</v>
      </c>
      <c r="H1" s="126"/>
    </row>
    <row r="2" spans="2:9" ht="14.45" customHeight="1">
      <c r="G2" s="126"/>
      <c r="H2" s="126"/>
    </row>
    <row r="3" spans="2:9" ht="26.25">
      <c r="B3" s="47" t="s">
        <v>214</v>
      </c>
      <c r="D3" s="91"/>
      <c r="G3" s="126"/>
      <c r="H3" s="126"/>
    </row>
    <row r="4" spans="2:9" ht="23.25">
      <c r="B4" s="72" t="s">
        <v>116</v>
      </c>
    </row>
    <row r="6" spans="2:9" ht="60">
      <c r="B6" s="4" t="s">
        <v>11</v>
      </c>
      <c r="C6" s="4" t="s">
        <v>12</v>
      </c>
      <c r="D6" s="4" t="s">
        <v>13</v>
      </c>
      <c r="E6" s="4" t="s">
        <v>29</v>
      </c>
      <c r="F6" s="4" t="s">
        <v>25</v>
      </c>
      <c r="G6" s="4" t="s">
        <v>14</v>
      </c>
      <c r="H6" s="4" t="s">
        <v>27</v>
      </c>
      <c r="I6" s="4" t="s">
        <v>28</v>
      </c>
    </row>
    <row r="7" spans="2:9" ht="51.75" customHeight="1">
      <c r="B7" s="140" t="s">
        <v>115</v>
      </c>
      <c r="C7" s="48" t="s">
        <v>179</v>
      </c>
      <c r="D7" s="44" t="s">
        <v>63</v>
      </c>
      <c r="E7" s="44" t="s">
        <v>101</v>
      </c>
      <c r="F7" s="48">
        <v>311410</v>
      </c>
      <c r="G7" s="43">
        <v>2</v>
      </c>
      <c r="H7" s="43">
        <v>1070</v>
      </c>
      <c r="I7" s="67" t="s">
        <v>188</v>
      </c>
    </row>
    <row r="8" spans="2:9" ht="51.75" customHeight="1">
      <c r="B8" s="141"/>
      <c r="C8" s="48" t="s">
        <v>180</v>
      </c>
      <c r="D8" s="44" t="s">
        <v>64</v>
      </c>
      <c r="E8" s="44" t="s">
        <v>101</v>
      </c>
      <c r="F8" s="48">
        <v>311410</v>
      </c>
      <c r="G8" s="43">
        <v>2</v>
      </c>
      <c r="H8" s="43">
        <v>980</v>
      </c>
      <c r="I8" s="67" t="s">
        <v>188</v>
      </c>
    </row>
    <row r="9" spans="2:9" ht="51.75" customHeight="1">
      <c r="B9" s="141"/>
      <c r="C9" s="48" t="s">
        <v>181</v>
      </c>
      <c r="D9" s="44" t="s">
        <v>189</v>
      </c>
      <c r="E9" s="44" t="s">
        <v>102</v>
      </c>
      <c r="F9" s="48">
        <v>311513</v>
      </c>
      <c r="G9" s="43">
        <v>2</v>
      </c>
      <c r="H9" s="43">
        <v>1050</v>
      </c>
      <c r="I9" s="67" t="s">
        <v>188</v>
      </c>
    </row>
    <row r="10" spans="2:9" ht="51.75" customHeight="1">
      <c r="B10" s="141"/>
      <c r="C10" s="48" t="s">
        <v>182</v>
      </c>
      <c r="D10" s="44" t="s">
        <v>65</v>
      </c>
      <c r="E10" s="44" t="s">
        <v>102</v>
      </c>
      <c r="F10" s="48">
        <v>311513</v>
      </c>
      <c r="G10" s="43">
        <v>2</v>
      </c>
      <c r="H10" s="43">
        <v>750</v>
      </c>
      <c r="I10" s="67" t="s">
        <v>188</v>
      </c>
    </row>
    <row r="11" spans="2:9" ht="51.75" customHeight="1">
      <c r="B11" s="141"/>
      <c r="C11" s="48" t="s">
        <v>186</v>
      </c>
      <c r="D11" s="44" t="s">
        <v>146</v>
      </c>
      <c r="E11" s="44" t="s">
        <v>103</v>
      </c>
      <c r="F11" s="48">
        <v>311703</v>
      </c>
      <c r="G11" s="43">
        <v>2</v>
      </c>
      <c r="H11" s="43">
        <v>1100</v>
      </c>
      <c r="I11" s="67" t="s">
        <v>188</v>
      </c>
    </row>
    <row r="12" spans="2:9" ht="51.75" customHeight="1">
      <c r="B12" s="141"/>
      <c r="C12" s="48" t="s">
        <v>185</v>
      </c>
      <c r="D12" s="44" t="s">
        <v>145</v>
      </c>
      <c r="E12" s="44" t="s">
        <v>103</v>
      </c>
      <c r="F12" s="48">
        <v>311703</v>
      </c>
      <c r="G12" s="43">
        <v>2</v>
      </c>
      <c r="H12" s="43">
        <v>730</v>
      </c>
      <c r="I12" s="67" t="s">
        <v>188</v>
      </c>
    </row>
    <row r="13" spans="2:9" ht="51.75" customHeight="1">
      <c r="B13" s="141"/>
      <c r="C13" s="48" t="s">
        <v>184</v>
      </c>
      <c r="D13" s="44" t="s">
        <v>66</v>
      </c>
      <c r="E13" s="44" t="s">
        <v>104</v>
      </c>
      <c r="F13" s="48">
        <v>311504</v>
      </c>
      <c r="G13" s="43">
        <v>2</v>
      </c>
      <c r="H13" s="43">
        <v>1080</v>
      </c>
      <c r="I13" s="67" t="s">
        <v>188</v>
      </c>
    </row>
    <row r="14" spans="2:9" ht="51.75" customHeight="1">
      <c r="B14" s="141"/>
      <c r="C14" s="48" t="s">
        <v>183</v>
      </c>
      <c r="D14" s="44" t="s">
        <v>67</v>
      </c>
      <c r="E14" s="44" t="s">
        <v>104</v>
      </c>
      <c r="F14" s="48">
        <v>311504</v>
      </c>
      <c r="G14" s="43">
        <v>2</v>
      </c>
      <c r="H14" s="43">
        <v>1080</v>
      </c>
      <c r="I14" s="67" t="s">
        <v>188</v>
      </c>
    </row>
    <row r="15" spans="2:9" ht="51.75" customHeight="1">
      <c r="B15" s="141"/>
      <c r="C15" s="48" t="s">
        <v>187</v>
      </c>
      <c r="D15" s="44" t="s">
        <v>68</v>
      </c>
      <c r="E15" s="44" t="s">
        <v>104</v>
      </c>
      <c r="F15" s="48">
        <v>311504</v>
      </c>
      <c r="G15" s="43">
        <v>2</v>
      </c>
      <c r="H15" s="43">
        <v>580</v>
      </c>
      <c r="I15" s="67" t="s">
        <v>188</v>
      </c>
    </row>
    <row r="16" spans="2:9" ht="45">
      <c r="B16" s="181" t="s">
        <v>85</v>
      </c>
      <c r="C16" s="48" t="s">
        <v>127</v>
      </c>
      <c r="D16" s="44" t="s">
        <v>128</v>
      </c>
      <c r="E16" s="44" t="s">
        <v>87</v>
      </c>
      <c r="F16" s="48" t="s">
        <v>88</v>
      </c>
      <c r="G16" s="43">
        <v>3</v>
      </c>
      <c r="H16" s="43">
        <v>449</v>
      </c>
      <c r="I16" s="67" t="s">
        <v>212</v>
      </c>
    </row>
    <row r="17" spans="2:9" ht="36" customHeight="1">
      <c r="B17" s="182"/>
      <c r="C17" s="48" t="s">
        <v>129</v>
      </c>
      <c r="D17" s="44" t="s">
        <v>86</v>
      </c>
      <c r="E17" s="44" t="s">
        <v>118</v>
      </c>
      <c r="F17" s="48">
        <v>431103</v>
      </c>
      <c r="G17" s="43">
        <v>3</v>
      </c>
      <c r="H17" s="43">
        <v>459</v>
      </c>
      <c r="I17" s="67" t="s">
        <v>213</v>
      </c>
    </row>
    <row r="19" spans="2:9">
      <c r="B19" s="68"/>
    </row>
    <row r="20" spans="2:9">
      <c r="B20" s="68"/>
    </row>
    <row r="22" spans="2:9" ht="17.25" customHeight="1">
      <c r="B22" s="183"/>
      <c r="C22" s="184"/>
      <c r="D22" s="184"/>
      <c r="E22" s="184"/>
      <c r="F22" s="184"/>
      <c r="G22" s="184"/>
      <c r="H22" s="184"/>
      <c r="I22" s="184"/>
    </row>
    <row r="23" spans="2:9" ht="44.25" hidden="1" customHeight="1">
      <c r="B23" s="184"/>
      <c r="C23" s="184"/>
      <c r="D23" s="184"/>
      <c r="E23" s="184"/>
      <c r="F23" s="184"/>
      <c r="G23" s="184"/>
      <c r="H23" s="184"/>
      <c r="I23" s="184"/>
    </row>
    <row r="24" spans="2:9" hidden="1">
      <c r="B24" s="184"/>
      <c r="C24" s="184"/>
      <c r="D24" s="184"/>
      <c r="E24" s="184"/>
      <c r="F24" s="184"/>
      <c r="G24" s="184"/>
      <c r="H24" s="184"/>
      <c r="I24" s="184"/>
    </row>
    <row r="25" spans="2:9" hidden="1">
      <c r="B25" s="184"/>
      <c r="C25" s="184"/>
      <c r="D25" s="184"/>
      <c r="E25" s="184"/>
      <c r="F25" s="184"/>
      <c r="G25" s="184"/>
      <c r="H25" s="184"/>
      <c r="I25" s="184"/>
    </row>
    <row r="26" spans="2:9">
      <c r="B26" s="184"/>
      <c r="C26" s="184"/>
      <c r="D26" s="184"/>
      <c r="E26" s="184"/>
      <c r="F26" s="184"/>
      <c r="G26" s="184"/>
      <c r="H26" s="184"/>
      <c r="I26" s="184"/>
    </row>
    <row r="27" spans="2:9">
      <c r="B27" s="184"/>
      <c r="C27" s="184"/>
      <c r="D27" s="184"/>
      <c r="E27" s="184"/>
      <c r="F27" s="184"/>
      <c r="G27" s="184"/>
      <c r="H27" s="184"/>
      <c r="I27" s="184"/>
    </row>
    <row r="28" spans="2:9">
      <c r="B28" s="184"/>
      <c r="C28" s="184"/>
      <c r="D28" s="184"/>
      <c r="E28" s="184"/>
      <c r="F28" s="184"/>
      <c r="G28" s="184"/>
      <c r="H28" s="184"/>
      <c r="I28" s="184"/>
    </row>
    <row r="29" spans="2:9">
      <c r="B29" s="184"/>
      <c r="C29" s="184"/>
      <c r="D29" s="184"/>
      <c r="E29" s="184"/>
      <c r="F29" s="184"/>
      <c r="G29" s="184"/>
      <c r="H29" s="184"/>
      <c r="I29" s="184"/>
    </row>
    <row r="30" spans="2:9">
      <c r="B30" s="184"/>
      <c r="C30" s="184"/>
      <c r="D30" s="184"/>
      <c r="E30" s="184"/>
      <c r="F30" s="184"/>
      <c r="G30" s="184"/>
      <c r="H30" s="184"/>
      <c r="I30" s="184"/>
    </row>
    <row r="31" spans="2:9">
      <c r="B31" s="184"/>
      <c r="C31" s="184"/>
      <c r="D31" s="184"/>
      <c r="E31" s="184"/>
      <c r="F31" s="184"/>
      <c r="G31" s="184"/>
      <c r="H31" s="184"/>
      <c r="I31" s="184"/>
    </row>
    <row r="32" spans="2:9" ht="5.25" customHeight="1">
      <c r="B32" s="184"/>
      <c r="C32" s="184"/>
      <c r="D32" s="184"/>
      <c r="E32" s="184"/>
      <c r="F32" s="184"/>
      <c r="G32" s="184"/>
      <c r="H32" s="184"/>
      <c r="I32" s="184"/>
    </row>
    <row r="33" spans="2:9" ht="15" hidden="1" customHeight="1">
      <c r="B33" s="184"/>
      <c r="C33" s="184"/>
      <c r="D33" s="184"/>
      <c r="E33" s="184"/>
      <c r="F33" s="184"/>
      <c r="G33" s="184"/>
      <c r="H33" s="184"/>
      <c r="I33" s="184"/>
    </row>
    <row r="34" spans="2:9" ht="15" hidden="1" customHeight="1">
      <c r="B34" s="184"/>
      <c r="C34" s="184"/>
      <c r="D34" s="184"/>
      <c r="E34" s="184"/>
      <c r="F34" s="184"/>
      <c r="G34" s="184"/>
      <c r="H34" s="184"/>
      <c r="I34" s="184"/>
    </row>
    <row r="35" spans="2:9" ht="15" hidden="1" customHeight="1">
      <c r="B35" s="184"/>
      <c r="C35" s="184"/>
      <c r="D35" s="184"/>
      <c r="E35" s="184"/>
      <c r="F35" s="184"/>
      <c r="G35" s="184"/>
      <c r="H35" s="184"/>
      <c r="I35" s="184"/>
    </row>
    <row r="36" spans="2:9" ht="15" hidden="1" customHeight="1">
      <c r="B36" s="184"/>
      <c r="C36" s="184"/>
      <c r="D36" s="184"/>
      <c r="E36" s="184"/>
      <c r="F36" s="184"/>
      <c r="G36" s="184"/>
      <c r="H36" s="184"/>
      <c r="I36" s="184"/>
    </row>
    <row r="37" spans="2:9" ht="15" hidden="1" customHeight="1">
      <c r="B37" s="184"/>
      <c r="C37" s="184"/>
      <c r="D37" s="184"/>
      <c r="E37" s="184"/>
      <c r="F37" s="184"/>
      <c r="G37" s="184"/>
      <c r="H37" s="184"/>
      <c r="I37" s="184"/>
    </row>
    <row r="38" spans="2:9" ht="24" customHeight="1">
      <c r="B38" s="184"/>
      <c r="C38" s="184"/>
      <c r="D38" s="184"/>
      <c r="E38" s="184"/>
      <c r="F38" s="184"/>
      <c r="G38" s="184"/>
      <c r="H38" s="184"/>
      <c r="I38" s="184"/>
    </row>
  </sheetData>
  <mergeCells count="4">
    <mergeCell ref="G1:H3"/>
    <mergeCell ref="B16:B17"/>
    <mergeCell ref="B7:B15"/>
    <mergeCell ref="B22:I38"/>
  </mergeCells>
  <pageMargins left="0.39370078740157483" right="0.39370078740157483" top="0.74803149606299213" bottom="0.31496062992125984" header="0.31496062992125984" footer="0.31496062992125984"/>
  <pageSetup paperSize="9" scale="6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Limity</vt:lpstr>
      <vt:lpstr>oferta dla młodzieży (PODST)</vt:lpstr>
      <vt:lpstr>oferta dla dorosłych</vt:lpstr>
      <vt:lpstr>oferta kursów kwalifikacyjnych</vt:lpstr>
      <vt:lpstr>Limity!Obszar_wydruku</vt:lpstr>
      <vt:lpstr>'oferta dla młodzieży (PODST)'!Obszar_wydruku</vt:lpstr>
      <vt:lpstr>'oferta kursów kwalifikacyjnych'!Obszar_wydruku</vt:lpstr>
      <vt:lpstr>'oferta dla młodzieży (PODST)'!Tytuły_wydruku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2021-02-23T10:37:58Z</cp:lastPrinted>
  <dcterms:created xsi:type="dcterms:W3CDTF">2012-02-03T10:32:36Z</dcterms:created>
  <dcterms:modified xsi:type="dcterms:W3CDTF">2021-02-26T09:24:59Z</dcterms:modified>
</cp:coreProperties>
</file>